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8" yWindow="348" windowWidth="19764" windowHeight="8688"/>
  </bookViews>
  <sheets>
    <sheet name="приложение 4  " sheetId="1" r:id="rId1"/>
  </sheets>
  <externalReferences>
    <externalReference r:id="rId2"/>
    <externalReference r:id="rId3"/>
  </externalReferences>
  <definedNames>
    <definedName name="_xlnm._FilterDatabase" localSheetId="0" hidden="1">'приложение 4  '!$A$12:$U$357</definedName>
    <definedName name="cvr" localSheetId="0">#REF!</definedName>
    <definedName name="cvr">#REF!</definedName>
    <definedName name="data11" localSheetId="0">#REF!</definedName>
    <definedName name="data11">#REF!</definedName>
    <definedName name="data12" localSheetId="0">'[1]1.2 КС_ОМП'!#REF!</definedName>
    <definedName name="data12">'[1]1.2 КС_ОМП'!#REF!</definedName>
    <definedName name="data13" localSheetId="0">'[1]1.3 КС_ФО'!#REF!</definedName>
    <definedName name="data13">'[1]1.3 КС_ФО'!#REF!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norm_det">'[2]Поправочние коэф'!$I$4</definedName>
    <definedName name="norm_vz">'[2]Поправочние коэф'!$I$5</definedName>
    <definedName name="rajon">'[2]Поправочние коэф'!$C$8:$C$47</definedName>
    <definedName name="sgfgh">#REF!</definedName>
    <definedName name="ДИАГНОСТ" localSheetId="0">#REF!</definedName>
    <definedName name="ДИАГНОСТ">#REF!</definedName>
    <definedName name="диагностич.услуги" localSheetId="0">#REF!</definedName>
    <definedName name="диагностич.услуги">#REF!</definedName>
    <definedName name="_xlnm.Print_Titles" localSheetId="0">'приложение 4  '!$9:$12</definedName>
    <definedName name="Запрос8" localSheetId="0">#REF!</definedName>
    <definedName name="Запрос8">#REF!</definedName>
    <definedName name="л" localSheetId="0">#REF!</definedName>
    <definedName name="л">#REF!</definedName>
    <definedName name="лпдл" localSheetId="0">#REF!</definedName>
    <definedName name="лпдл">#REF!</definedName>
    <definedName name="_xlnm.Print_Area" localSheetId="0">'приложение 4  '!$A$1:$N$357</definedName>
    <definedName name="п" localSheetId="0">#REF!</definedName>
    <definedName name="п">#REF!</definedName>
    <definedName name="пл">#REF!</definedName>
    <definedName name="э" localSheetId="0">#REF!</definedName>
    <definedName name="э">#REF!</definedName>
  </definedNames>
  <calcPr calcId="124519"/>
</workbook>
</file>

<file path=xl/calcChain.xml><?xml version="1.0" encoding="utf-8"?>
<calcChain xmlns="http://schemas.openxmlformats.org/spreadsheetml/2006/main">
  <c r="L357" i="1"/>
  <c r="K357"/>
  <c r="M356"/>
  <c r="J356"/>
  <c r="I356"/>
  <c r="H356"/>
  <c r="G356"/>
  <c r="F355"/>
  <c r="F354"/>
  <c r="F353"/>
  <c r="F352"/>
  <c r="M350"/>
  <c r="J350"/>
  <c r="I350"/>
  <c r="H350"/>
  <c r="G350"/>
  <c r="F349"/>
  <c r="F348"/>
  <c r="F347"/>
  <c r="F346"/>
  <c r="F345"/>
  <c r="F344"/>
  <c r="F343"/>
  <c r="F342"/>
  <c r="M340"/>
  <c r="J340"/>
  <c r="I340"/>
  <c r="H340"/>
  <c r="G340"/>
  <c r="F339"/>
  <c r="F338"/>
  <c r="F337"/>
  <c r="M335"/>
  <c r="J335"/>
  <c r="I335"/>
  <c r="H335"/>
  <c r="G335"/>
  <c r="F334"/>
  <c r="F333"/>
  <c r="F332"/>
  <c r="F331"/>
  <c r="M329"/>
  <c r="J329"/>
  <c r="I329"/>
  <c r="H329"/>
  <c r="G329"/>
  <c r="F328"/>
  <c r="F327"/>
  <c r="F326"/>
  <c r="F325"/>
  <c r="F324"/>
  <c r="F323"/>
  <c r="F322"/>
  <c r="F321"/>
  <c r="F320"/>
  <c r="M318"/>
  <c r="J318"/>
  <c r="I318"/>
  <c r="H318"/>
  <c r="G318"/>
  <c r="F317"/>
  <c r="F316"/>
  <c r="F315"/>
  <c r="F314"/>
  <c r="F313"/>
  <c r="F312"/>
  <c r="F311"/>
  <c r="F310"/>
  <c r="M308"/>
  <c r="J308"/>
  <c r="I308"/>
  <c r="H308"/>
  <c r="G308"/>
  <c r="F307"/>
  <c r="F306"/>
  <c r="F305"/>
  <c r="M303"/>
  <c r="J303"/>
  <c r="I303"/>
  <c r="H303"/>
  <c r="G303"/>
  <c r="F302"/>
  <c r="F301"/>
  <c r="F300"/>
  <c r="F299"/>
  <c r="F298"/>
  <c r="M296"/>
  <c r="J296"/>
  <c r="I296"/>
  <c r="H296"/>
  <c r="G296"/>
  <c r="F295"/>
  <c r="F294"/>
  <c r="F293"/>
  <c r="F292"/>
  <c r="F291"/>
  <c r="F290"/>
  <c r="M288"/>
  <c r="J288"/>
  <c r="I288"/>
  <c r="H288"/>
  <c r="G288"/>
  <c r="F287"/>
  <c r="F286"/>
  <c r="F285"/>
  <c r="F284"/>
  <c r="F283"/>
  <c r="F282"/>
  <c r="F281"/>
  <c r="F280"/>
  <c r="F279"/>
  <c r="F278"/>
  <c r="F277"/>
  <c r="F276"/>
  <c r="F275"/>
  <c r="M273"/>
  <c r="J273"/>
  <c r="I273"/>
  <c r="H273"/>
  <c r="G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M253"/>
  <c r="J253"/>
  <c r="I253"/>
  <c r="H253"/>
  <c r="G253"/>
  <c r="F252"/>
  <c r="F251"/>
  <c r="F250"/>
  <c r="F249"/>
  <c r="F248"/>
  <c r="F247"/>
  <c r="F246"/>
  <c r="F245"/>
  <c r="F244"/>
  <c r="M242"/>
  <c r="J242"/>
  <c r="I242"/>
  <c r="H242"/>
  <c r="G242"/>
  <c r="F241"/>
  <c r="F240"/>
  <c r="F239"/>
  <c r="M237"/>
  <c r="J237"/>
  <c r="I237"/>
  <c r="H237"/>
  <c r="G237"/>
  <c r="F236"/>
  <c r="F235"/>
  <c r="F234"/>
  <c r="F233"/>
  <c r="F232"/>
  <c r="F231"/>
  <c r="F230"/>
  <c r="F229"/>
  <c r="M227"/>
  <c r="J227"/>
  <c r="I227"/>
  <c r="H227"/>
  <c r="G227"/>
  <c r="F226"/>
  <c r="F225"/>
  <c r="F224"/>
  <c r="F223"/>
  <c r="F222"/>
  <c r="F221"/>
  <c r="F220"/>
  <c r="F219"/>
  <c r="F218"/>
  <c r="F217"/>
  <c r="F216"/>
  <c r="F215"/>
  <c r="F214"/>
  <c r="F213"/>
  <c r="F212"/>
  <c r="M210"/>
  <c r="J210"/>
  <c r="I210"/>
  <c r="H210"/>
  <c r="G210"/>
  <c r="F209"/>
  <c r="F208"/>
  <c r="F207"/>
  <c r="F206"/>
  <c r="F205"/>
  <c r="F204"/>
  <c r="F203"/>
  <c r="M201"/>
  <c r="J201"/>
  <c r="I201"/>
  <c r="H201"/>
  <c r="G201"/>
  <c r="F200"/>
  <c r="F199"/>
  <c r="F198"/>
  <c r="M196"/>
  <c r="J196"/>
  <c r="I196"/>
  <c r="H196"/>
  <c r="G196"/>
  <c r="F195"/>
  <c r="F194"/>
  <c r="F193"/>
  <c r="F192"/>
  <c r="F191"/>
  <c r="M189"/>
  <c r="J189"/>
  <c r="I189"/>
  <c r="H189"/>
  <c r="G189"/>
  <c r="F188"/>
  <c r="F187"/>
  <c r="F186"/>
  <c r="F185"/>
  <c r="F184"/>
  <c r="F183"/>
  <c r="F182"/>
  <c r="F181"/>
  <c r="M179"/>
  <c r="J179"/>
  <c r="I179"/>
  <c r="H179"/>
  <c r="G179"/>
  <c r="F178"/>
  <c r="F177"/>
  <c r="F176"/>
  <c r="F175"/>
  <c r="F174"/>
  <c r="M172"/>
  <c r="J172"/>
  <c r="I172"/>
  <c r="H172"/>
  <c r="G172"/>
  <c r="F171"/>
  <c r="F170"/>
  <c r="F169"/>
  <c r="F168"/>
  <c r="M166"/>
  <c r="J166"/>
  <c r="I166"/>
  <c r="H166"/>
  <c r="G166"/>
  <c r="F165"/>
  <c r="F164"/>
  <c r="F163"/>
  <c r="F162"/>
  <c r="M160"/>
  <c r="J160"/>
  <c r="I160"/>
  <c r="H160"/>
  <c r="G160"/>
  <c r="F159"/>
  <c r="F158"/>
  <c r="F157"/>
  <c r="F156"/>
  <c r="F155"/>
  <c r="F154"/>
  <c r="F153"/>
  <c r="F152"/>
  <c r="F151"/>
  <c r="M149"/>
  <c r="J149"/>
  <c r="I149"/>
  <c r="H149"/>
  <c r="G149"/>
  <c r="F148"/>
  <c r="F147"/>
  <c r="F146"/>
  <c r="F145"/>
  <c r="F144"/>
  <c r="F143"/>
  <c r="F142"/>
  <c r="M140"/>
  <c r="J140"/>
  <c r="I140"/>
  <c r="H140"/>
  <c r="G140"/>
  <c r="F139"/>
  <c r="F138"/>
  <c r="F137"/>
  <c r="F136"/>
  <c r="F135"/>
  <c r="F134"/>
  <c r="M132"/>
  <c r="J132"/>
  <c r="I132"/>
  <c r="H132"/>
  <c r="G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M113"/>
  <c r="J113"/>
  <c r="I113"/>
  <c r="H113"/>
  <c r="G113"/>
  <c r="F112"/>
  <c r="F111"/>
  <c r="F110"/>
  <c r="F109"/>
  <c r="F108"/>
  <c r="F107"/>
  <c r="F106"/>
  <c r="F105"/>
  <c r="F104"/>
  <c r="F103"/>
  <c r="F102"/>
  <c r="M100"/>
  <c r="J100"/>
  <c r="I100"/>
  <c r="H100"/>
  <c r="G100"/>
  <c r="F99"/>
  <c r="F98"/>
  <c r="F97"/>
  <c r="F96"/>
  <c r="F95"/>
  <c r="F94"/>
  <c r="F93"/>
  <c r="F92"/>
  <c r="F91"/>
  <c r="M89"/>
  <c r="J89"/>
  <c r="I89"/>
  <c r="H89"/>
  <c r="G89"/>
  <c r="F88"/>
  <c r="F87"/>
  <c r="F86"/>
  <c r="M84"/>
  <c r="J84"/>
  <c r="I84"/>
  <c r="H84"/>
  <c r="G84"/>
  <c r="F83"/>
  <c r="F82"/>
  <c r="F81"/>
  <c r="F80"/>
  <c r="M78"/>
  <c r="J78"/>
  <c r="I78"/>
  <c r="H78"/>
  <c r="G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M54"/>
  <c r="J54"/>
  <c r="I54"/>
  <c r="H54"/>
  <c r="G54"/>
  <c r="F53"/>
  <c r="F52"/>
  <c r="F51"/>
  <c r="M49"/>
  <c r="J49"/>
  <c r="I49"/>
  <c r="H49"/>
  <c r="G49"/>
  <c r="F48"/>
  <c r="F47"/>
  <c r="M45"/>
  <c r="J45"/>
  <c r="I45"/>
  <c r="H45"/>
  <c r="G45"/>
  <c r="F44"/>
  <c r="F43"/>
  <c r="F42"/>
  <c r="M40"/>
  <c r="J40"/>
  <c r="I40"/>
  <c r="H40"/>
  <c r="G40"/>
  <c r="F39"/>
  <c r="F38"/>
  <c r="F37"/>
  <c r="F36"/>
  <c r="F35"/>
  <c r="F34"/>
  <c r="F33"/>
  <c r="F32"/>
  <c r="F31"/>
  <c r="F30"/>
  <c r="F29"/>
  <c r="F28"/>
  <c r="F27"/>
  <c r="M25"/>
  <c r="J25"/>
  <c r="I25"/>
  <c r="H25"/>
  <c r="G25"/>
  <c r="F24"/>
  <c r="F23"/>
  <c r="F22"/>
  <c r="F21"/>
  <c r="F20"/>
  <c r="F19"/>
  <c r="F18"/>
  <c r="F17"/>
  <c r="F16"/>
  <c r="F15"/>
  <c r="A15"/>
  <c r="A16" s="1"/>
  <c r="A17" s="1"/>
  <c r="A18" s="1"/>
  <c r="A19" s="1"/>
  <c r="A20" s="1"/>
  <c r="A21" s="1"/>
  <c r="A22" s="1"/>
  <c r="A23" s="1"/>
  <c r="A24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2" s="1"/>
  <c r="A43" s="1"/>
  <c r="A44" s="1"/>
  <c r="A47" s="1"/>
  <c r="A48" s="1"/>
  <c r="A51" s="1"/>
  <c r="A52" s="1"/>
  <c r="A53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80" s="1"/>
  <c r="A81" s="1"/>
  <c r="A82" s="1"/>
  <c r="A83" s="1"/>
  <c r="A86" s="1"/>
  <c r="A87" s="1"/>
  <c r="A88" s="1"/>
  <c r="A91" s="1"/>
  <c r="A92" s="1"/>
  <c r="A93" s="1"/>
  <c r="A94" s="1"/>
  <c r="A95" s="1"/>
  <c r="A96" s="1"/>
  <c r="A97" s="1"/>
  <c r="A98" s="1"/>
  <c r="A99" s="1"/>
  <c r="A102" s="1"/>
  <c r="A103" s="1"/>
  <c r="A104" s="1"/>
  <c r="A105" s="1"/>
  <c r="A106" s="1"/>
  <c r="A107" s="1"/>
  <c r="A108" s="1"/>
  <c r="A109" s="1"/>
  <c r="A110" s="1"/>
  <c r="A111" s="1"/>
  <c r="A112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4" s="1"/>
  <c r="A135" s="1"/>
  <c r="A136" s="1"/>
  <c r="A137" s="1"/>
  <c r="A138" s="1"/>
  <c r="A139" s="1"/>
  <c r="A142" s="1"/>
  <c r="A143" s="1"/>
  <c r="A144" s="1"/>
  <c r="A145" s="1"/>
  <c r="A146" s="1"/>
  <c r="A147" s="1"/>
  <c r="A148" s="1"/>
  <c r="A151" s="1"/>
  <c r="A152" s="1"/>
  <c r="A153" s="1"/>
  <c r="A154" s="1"/>
  <c r="A155" s="1"/>
  <c r="A156" s="1"/>
  <c r="A157" s="1"/>
  <c r="A158" s="1"/>
  <c r="A159" s="1"/>
  <c r="A162" s="1"/>
  <c r="A163" s="1"/>
  <c r="A164" s="1"/>
  <c r="A165" s="1"/>
  <c r="A168" s="1"/>
  <c r="A169" s="1"/>
  <c r="A170" s="1"/>
  <c r="A171" s="1"/>
  <c r="A174" s="1"/>
  <c r="A175" s="1"/>
  <c r="A176" s="1"/>
  <c r="A177" s="1"/>
  <c r="A178" s="1"/>
  <c r="A181" s="1"/>
  <c r="A182" s="1"/>
  <c r="A183" s="1"/>
  <c r="A184" s="1"/>
  <c r="A185" s="1"/>
  <c r="A186" s="1"/>
  <c r="A187" s="1"/>
  <c r="A188" s="1"/>
  <c r="A191" s="1"/>
  <c r="A192" s="1"/>
  <c r="A193" s="1"/>
  <c r="A194" s="1"/>
  <c r="A195" s="1"/>
  <c r="A198" s="1"/>
  <c r="A199" s="1"/>
  <c r="A200" s="1"/>
  <c r="A203" s="1"/>
  <c r="A204" s="1"/>
  <c r="A205" s="1"/>
  <c r="A206" s="1"/>
  <c r="A207" s="1"/>
  <c r="A208" s="1"/>
  <c r="A209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9" s="1"/>
  <c r="A230" s="1"/>
  <c r="A231" s="1"/>
  <c r="A232" s="1"/>
  <c r="A233" s="1"/>
  <c r="A234" s="1"/>
  <c r="A235" s="1"/>
  <c r="A236" s="1"/>
  <c r="A239" s="1"/>
  <c r="A240" s="1"/>
  <c r="A241" s="1"/>
  <c r="A244" s="1"/>
  <c r="A245" s="1"/>
  <c r="A246" s="1"/>
  <c r="A247" s="1"/>
  <c r="A248" s="1"/>
  <c r="A249" s="1"/>
  <c r="A250" s="1"/>
  <c r="A251" s="1"/>
  <c r="A252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90" s="1"/>
  <c r="A291" s="1"/>
  <c r="A292" s="1"/>
  <c r="A293" s="1"/>
  <c r="A294" s="1"/>
  <c r="A295" s="1"/>
  <c r="A298" s="1"/>
  <c r="A299" s="1"/>
  <c r="A300" s="1"/>
  <c r="A301" s="1"/>
  <c r="A302" s="1"/>
  <c r="A305" s="1"/>
  <c r="A306" s="1"/>
  <c r="A307" s="1"/>
  <c r="A310" s="1"/>
  <c r="A311" s="1"/>
  <c r="A312" s="1"/>
  <c r="A313" s="1"/>
  <c r="A314" s="1"/>
  <c r="A315" s="1"/>
  <c r="A316" s="1"/>
  <c r="A317" s="1"/>
  <c r="A320" s="1"/>
  <c r="A321" s="1"/>
  <c r="A322" s="1"/>
  <c r="A323" s="1"/>
  <c r="A324" s="1"/>
  <c r="A325" s="1"/>
  <c r="A326" s="1"/>
  <c r="A327" s="1"/>
  <c r="A328" s="1"/>
  <c r="A331" s="1"/>
  <c r="A332" s="1"/>
  <c r="A333" s="1"/>
  <c r="A334" s="1"/>
  <c r="A337" s="1"/>
  <c r="A338" s="1"/>
  <c r="A339" s="1"/>
  <c r="A342" s="1"/>
  <c r="A343" s="1"/>
  <c r="A344" s="1"/>
  <c r="A345" s="1"/>
  <c r="A346" s="1"/>
  <c r="A347" s="1"/>
  <c r="A348" s="1"/>
  <c r="A349" s="1"/>
  <c r="A352" s="1"/>
  <c r="A353" s="1"/>
  <c r="A354" s="1"/>
  <c r="A355" s="1"/>
  <c r="F14"/>
  <c r="F201" l="1"/>
  <c r="F237"/>
  <c r="F296"/>
  <c r="F335"/>
  <c r="F45"/>
  <c r="F49"/>
  <c r="F166"/>
  <c r="F189"/>
  <c r="F242"/>
  <c r="F54"/>
  <c r="F89"/>
  <c r="F140"/>
  <c r="F84"/>
  <c r="F179"/>
  <c r="F196"/>
  <c r="F253"/>
  <c r="F25"/>
  <c r="F149"/>
  <c r="F172"/>
  <c r="F210"/>
  <c r="F273"/>
  <c r="F308"/>
  <c r="F318"/>
  <c r="F340"/>
  <c r="F350"/>
  <c r="F227"/>
  <c r="F78"/>
  <c r="F160"/>
  <c r="F288"/>
  <c r="F303"/>
  <c r="F329"/>
  <c r="F40"/>
  <c r="F100"/>
  <c r="F113"/>
  <c r="F132"/>
  <c r="F356"/>
  <c r="I357"/>
  <c r="H357"/>
  <c r="G357"/>
  <c r="M357"/>
  <c r="J357"/>
  <c r="F357" l="1"/>
</calcChain>
</file>

<file path=xl/sharedStrings.xml><?xml version="1.0" encoding="utf-8"?>
<sst xmlns="http://schemas.openxmlformats.org/spreadsheetml/2006/main" count="1415" uniqueCount="551">
  <si>
    <t>Приложение № 4</t>
  </si>
  <si>
    <t>к Тарифному соглашению по реализации</t>
  </si>
  <si>
    <t>Территориальной программы ОМС Тверской области</t>
  </si>
  <si>
    <t>на 2023 год и на плановый период 2024 и 2025 годов</t>
  </si>
  <si>
    <t xml:space="preserve">Перечень фельдшерских, фельдшерско-акушерских пунктов
 дифференцированных по численности обслуживаемого населения 
с соответствующим размером финансового обеспечения </t>
  </si>
  <si>
    <t>№ п/п</t>
  </si>
  <si>
    <t>Код МО</t>
  </si>
  <si>
    <t>Наменование МО</t>
  </si>
  <si>
    <t>Код ФАП</t>
  </si>
  <si>
    <t>Наменование ФАП/ФП</t>
  </si>
  <si>
    <t>Численность обслуживаемого населения, человек</t>
  </si>
  <si>
    <t>КУмо</t>
  </si>
  <si>
    <r>
      <t>Укомплектованность ФАП/ФП (фельдшер/
акушер) 
Ук (</t>
    </r>
    <r>
      <rPr>
        <sz val="8"/>
        <color theme="1"/>
        <rFont val="Times New Roman"/>
        <family val="1"/>
        <charset val="204"/>
      </rPr>
      <t>ФАП/ФП</t>
    </r>
    <r>
      <rPr>
        <sz val="10"/>
        <color theme="1"/>
        <rFont val="Times New Roman"/>
        <family val="1"/>
        <charset val="204"/>
      </rPr>
      <t>)</t>
    </r>
  </si>
  <si>
    <t>Норматив финансовых затрат на финансовое обеспечение в месяц,
руб.</t>
  </si>
  <si>
    <t>Соответствует требованиям приказа МЗСР РФ от 15.05.2012 №543н (соответствует /
 не соответствует)</t>
  </si>
  <si>
    <t>Всего</t>
  </si>
  <si>
    <t>модуль 0</t>
  </si>
  <si>
    <t>модуль 1</t>
  </si>
  <si>
    <t>модуль 2</t>
  </si>
  <si>
    <t>модуль 3</t>
  </si>
  <si>
    <t>до 100 жителей</t>
  </si>
  <si>
    <t>100-900 жит.</t>
  </si>
  <si>
    <t>900-1500 жит.</t>
  </si>
  <si>
    <t>1500-2000 жит.</t>
  </si>
  <si>
    <t xml:space="preserve">ГБУЗ "Андреапольская ЦРБ" </t>
  </si>
  <si>
    <t>040</t>
  </si>
  <si>
    <t xml:space="preserve">ГБУЗ "Андреапольская ЦРБ"                                                                                                                                                                               </t>
  </si>
  <si>
    <t>840</t>
  </si>
  <si>
    <t xml:space="preserve">ФАП БАЛБЕКИНСКИЙ                                                                                                        </t>
  </si>
  <si>
    <t>не соответствует</t>
  </si>
  <si>
    <t>839</t>
  </si>
  <si>
    <t xml:space="preserve">ФАП БОБРОВЕЦКИЙ                                                                                                         </t>
  </si>
  <si>
    <t>841</t>
  </si>
  <si>
    <t xml:space="preserve">ФАП ВЕЛИЧКОВСКИЙ                                                                                                        </t>
  </si>
  <si>
    <t>соответствует</t>
  </si>
  <si>
    <t>844</t>
  </si>
  <si>
    <t xml:space="preserve">ФАП ВОЛОКСКИЙ                                                                                                           </t>
  </si>
  <si>
    <t>873</t>
  </si>
  <si>
    <t xml:space="preserve">ФАП ВОСКРЕСЕНСКИЙ                                                                                                       </t>
  </si>
  <si>
    <t>846</t>
  </si>
  <si>
    <t xml:space="preserve">ФАП ГОРИЦКИЙ                                                                                                            </t>
  </si>
  <si>
    <t>875</t>
  </si>
  <si>
    <t xml:space="preserve">ФАП ЖУКОВСКИЙ                                                                                                           </t>
  </si>
  <si>
    <t>842</t>
  </si>
  <si>
    <t xml:space="preserve">ФАП КОСТЮШИНСКИЙ                                                                                                        </t>
  </si>
  <si>
    <t>849</t>
  </si>
  <si>
    <t xml:space="preserve">ФАП ЛУЧАНСКИЙ                                                                                                           </t>
  </si>
  <si>
    <t>874</t>
  </si>
  <si>
    <t xml:space="preserve">ФАП НОВОГОРСКИЙ                                                                                                         </t>
  </si>
  <si>
    <t>872</t>
  </si>
  <si>
    <t xml:space="preserve">ФАП ТОРОПАЦКИЙ                                                                                                          </t>
  </si>
  <si>
    <t>Итого</t>
  </si>
  <si>
    <t>ГБУЗ "Бежецкая ЦРБ"</t>
  </si>
  <si>
    <t>053</t>
  </si>
  <si>
    <t xml:space="preserve">ГБУЗ "Бежецкая ЦРБ"                                                                                                                                                                                     </t>
  </si>
  <si>
    <t>571</t>
  </si>
  <si>
    <t xml:space="preserve">ФАП ВАСЮКОВСКИЙ                                                                                                         </t>
  </si>
  <si>
    <t>877</t>
  </si>
  <si>
    <t xml:space="preserve">ФАП ВВЕДЕНСКИЙ                                                                                                          </t>
  </si>
  <si>
    <t>573</t>
  </si>
  <si>
    <t xml:space="preserve">ФАП ДРЮЦКОВСКИЙ                                                                                                         </t>
  </si>
  <si>
    <t>879</t>
  </si>
  <si>
    <t xml:space="preserve">ФАП ЖИТИЩЕНСКИЙ                                                                                                         </t>
  </si>
  <si>
    <t>883</t>
  </si>
  <si>
    <t xml:space="preserve">ФАП ЛАПТИХИНСКИЙ                                                                                                        </t>
  </si>
  <si>
    <t>884</t>
  </si>
  <si>
    <t xml:space="preserve">ФАП МИХАЙЛОВОГОРСКИЙ                                                                                                    </t>
  </si>
  <si>
    <t>887</t>
  </si>
  <si>
    <t xml:space="preserve">ФАП ПЛОТНИКОВСКИЙ                                                                                                       </t>
  </si>
  <si>
    <t>574</t>
  </si>
  <si>
    <t xml:space="preserve">ФАП ПОДОБИНСКИЙ                                                                                                         </t>
  </si>
  <si>
    <t>886</t>
  </si>
  <si>
    <t xml:space="preserve">ФАП ПРИСЕЦКИЙ                                                                                                           </t>
  </si>
  <si>
    <t>891</t>
  </si>
  <si>
    <t xml:space="preserve">ФАП ФИЛИППКОВСКИЙ                                                                                                       </t>
  </si>
  <si>
    <t>575</t>
  </si>
  <si>
    <t xml:space="preserve">ФАП ФРАЛЕВСКИЙ                                                                                                          </t>
  </si>
  <si>
    <t>893</t>
  </si>
  <si>
    <t xml:space="preserve">ФАП ШУЛЬГИНСКИЙ                                                                                                         </t>
  </si>
  <si>
    <t>ФАП ХОЗНИЦКИЙ</t>
  </si>
  <si>
    <t>ГБУЗ "Бельская ЦРБ"</t>
  </si>
  <si>
    <t>052</t>
  </si>
  <si>
    <t xml:space="preserve">ГБУЗ "Бельская ЦРБ"                                                                                                                                                                                     </t>
  </si>
  <si>
    <t>925</t>
  </si>
  <si>
    <t xml:space="preserve">ФАП ГРИБАНОВСКИЙ                                                                                                        </t>
  </si>
  <si>
    <t>926</t>
  </si>
  <si>
    <t xml:space="preserve">ФАП ДЕМЯХОВСКИЙ                                                                                                         </t>
  </si>
  <si>
    <t>927</t>
  </si>
  <si>
    <t xml:space="preserve">ФАП КОМАРОВСКИЙ                                                                                                         </t>
  </si>
  <si>
    <t>ГБУЗ "Бологовская ЦРБ"</t>
  </si>
  <si>
    <t>024</t>
  </si>
  <si>
    <t xml:space="preserve">ГБУЗ "Бологовская ЦРБ"                                                                                                                                                                                  </t>
  </si>
  <si>
    <t>585</t>
  </si>
  <si>
    <t xml:space="preserve">ФАП ГУЗЯТИНСКИЙ                                                                                                         </t>
  </si>
  <si>
    <t xml:space="preserve">ФАП ХОТИЛОВСКИЙ                                                                                                         </t>
  </si>
  <si>
    <t xml:space="preserve">ГБУЗ "Весьегонская ЦРБ" </t>
  </si>
  <si>
    <t>065</t>
  </si>
  <si>
    <t xml:space="preserve">ГБУЗ "Весьегонская ЦРБ"                                                                                                                                                                                 </t>
  </si>
  <si>
    <t>972</t>
  </si>
  <si>
    <t xml:space="preserve">ФАП БАСКАКОВСКИЙ                                                                                                        </t>
  </si>
  <si>
    <t xml:space="preserve">ФАП РОМАНОВСКИЙ                                                                                                         </t>
  </si>
  <si>
    <t>ФАП СТОЛБИЩЕНСКИЙ</t>
  </si>
  <si>
    <t>ГБУЗ "Вышневолоцкая ЦРБ"</t>
  </si>
  <si>
    <t>029</t>
  </si>
  <si>
    <t xml:space="preserve">ГБУЗ "Вышневолоцкая ЦРБ"                                                                                                                                                                                </t>
  </si>
  <si>
    <t xml:space="preserve">ФАП АКАДЕМИЧЕСКИЙ                                                                                                       </t>
  </si>
  <si>
    <t xml:space="preserve">ФАП АЛЕКСЕЕВСКИЙ                                                                                                        </t>
  </si>
  <si>
    <t>R46</t>
  </si>
  <si>
    <t xml:space="preserve">ФАП БЕЛЬСКИЙ                                                                                                            </t>
  </si>
  <si>
    <t>764</t>
  </si>
  <si>
    <t>ФАП БЕЛООМУТСКИЙ</t>
  </si>
  <si>
    <t>765</t>
  </si>
  <si>
    <t xml:space="preserve">ФАП БОРИСКОВСКИЙ                                                                                                        </t>
  </si>
  <si>
    <t>R47</t>
  </si>
  <si>
    <t xml:space="preserve">ФАП БОРИСОВСКИЙ                                                                                                         </t>
  </si>
  <si>
    <t>R41</t>
  </si>
  <si>
    <t xml:space="preserve">ФАП БОРОВЕНСКИЙ                                                                                                         </t>
  </si>
  <si>
    <t>R42</t>
  </si>
  <si>
    <t xml:space="preserve">ФАП БУХОЛОВСКИЙ                                                                                                         </t>
  </si>
  <si>
    <t xml:space="preserve">ФАП ГОРНЯЦКИЙ                                                                                                           </t>
  </si>
  <si>
    <t>766</t>
  </si>
  <si>
    <t xml:space="preserve">ФАП ГОРСКИЙ                                                                                                             </t>
  </si>
  <si>
    <t xml:space="preserve">ФАП ЖЕЛНИХОВСКИЙ                                                                                                        </t>
  </si>
  <si>
    <t xml:space="preserve">ФАП ИЛЬИНСКИЙ                                                                                                           </t>
  </si>
  <si>
    <t xml:space="preserve">ФАП КНЯЩИНСКИЙ                                                                                                          </t>
  </si>
  <si>
    <t xml:space="preserve">ФАП ОВСИЩЕНСКИЙ                                                                                                         </t>
  </si>
  <si>
    <t xml:space="preserve">ФАП ОСЕЧЕНСКИЙ                                                                                                          </t>
  </si>
  <si>
    <t xml:space="preserve">ФАП ПАШИНСКИЙ                                                                                                           </t>
  </si>
  <si>
    <t xml:space="preserve">ФАП САДОВЫЙ                                                                                                             </t>
  </si>
  <si>
    <t xml:space="preserve">ФАП СТАРСКИЙ                                                                                                            </t>
  </si>
  <si>
    <t xml:space="preserve">ФАП ТЕРЕЛЕСОВСКИЙ                                                                                                       </t>
  </si>
  <si>
    <t xml:space="preserve">ФАП ТРУДОВОЙ                                                                                                            </t>
  </si>
  <si>
    <t>781</t>
  </si>
  <si>
    <t xml:space="preserve">ФАП ФЕДОВСКИЙ                                                                                                           </t>
  </si>
  <si>
    <t>782</t>
  </si>
  <si>
    <t xml:space="preserve">ФАП ХОЛОХОЛЕНСКИЙ                                                                                                       </t>
  </si>
  <si>
    <t>ГБУЗ "Жарковская ЦРБ"</t>
  </si>
  <si>
    <t>093</t>
  </si>
  <si>
    <t xml:space="preserve">ГБУЗ "Жарковская ЦРБ"                                                                                                                                                                                   </t>
  </si>
  <si>
    <t xml:space="preserve">ФАП ГОРОВАТСКИЙ                                                                                                         </t>
  </si>
  <si>
    <t xml:space="preserve">ФАП ШЕСНИЦКИЙ                                                                                                          </t>
  </si>
  <si>
    <t xml:space="preserve">ФАП ЩУЧЕЙСКИЙ                                                                                                           </t>
  </si>
  <si>
    <t>ФАП ВОРОНОВСКИЙ</t>
  </si>
  <si>
    <t>ГБУЗ "Западнодвинская ЦРБ"</t>
  </si>
  <si>
    <t>077</t>
  </si>
  <si>
    <t xml:space="preserve">ГБУЗ "Западнодвинская ЦРБ"                                                                                                                                                                              </t>
  </si>
  <si>
    <t>A07</t>
  </si>
  <si>
    <t xml:space="preserve">ФП ВАСЬКОВСКИЙ                                                                                                          </t>
  </si>
  <si>
    <t>706</t>
  </si>
  <si>
    <t xml:space="preserve">ФАП ПЯТИУСОВСКИЙ                                                                                                        </t>
  </si>
  <si>
    <t>705</t>
  </si>
  <si>
    <t xml:space="preserve">ФАП СЕВОСТЬЯНОВСКИЙ                                                                                                     </t>
  </si>
  <si>
    <t xml:space="preserve">ГБУЗ "Зубцовская ЦРБ" </t>
  </si>
  <si>
    <t>062</t>
  </si>
  <si>
    <t xml:space="preserve">ГБУЗ "Зубцовская ЦРБ"                                                                                                                                                                                   </t>
  </si>
  <si>
    <t>786</t>
  </si>
  <si>
    <t xml:space="preserve">ФАП БОРКОВСКИЙ                                                                                                          </t>
  </si>
  <si>
    <t xml:space="preserve">ФАП ДОРОЖАЕВСКИЙ                                                                                                        </t>
  </si>
  <si>
    <t xml:space="preserve">ФАП ИГНАТОВСКИЙ                                                                                                         </t>
  </si>
  <si>
    <t xml:space="preserve">ФАП НИКОЛЬСКИЙ                                                                                                          </t>
  </si>
  <si>
    <t xml:space="preserve">ФАП РАКОВСКИЙ                                                                                                           </t>
  </si>
  <si>
    <t>148</t>
  </si>
  <si>
    <t xml:space="preserve">ФАП СТОЛИПИНСКИЙ                                                                                                        </t>
  </si>
  <si>
    <t xml:space="preserve">ФАП УЛЬЯНОВСКИЙ                                                                                                         </t>
  </si>
  <si>
    <t xml:space="preserve">ФАП УСТИНОВСКИЙ                                                                                                         </t>
  </si>
  <si>
    <t xml:space="preserve">ФАП ЩЕКОЛДИНСКИЙ                                                                                                        </t>
  </si>
  <si>
    <t>ГБУЗ "Калининская ЦРКБ"</t>
  </si>
  <si>
    <t>060</t>
  </si>
  <si>
    <t xml:space="preserve">ГБУЗ "Калининская ЦРКБ"                                                                                                                                                                                 </t>
  </si>
  <si>
    <t>556</t>
  </si>
  <si>
    <t xml:space="preserve">ФАП БЕЛЕ-КУШАЛЬСКИЙ                                                                                                     </t>
  </si>
  <si>
    <t xml:space="preserve">ФАП БОЛЬШЕБОРКОВСКИЙ                                                                                                    </t>
  </si>
  <si>
    <t>A05</t>
  </si>
  <si>
    <t xml:space="preserve">ФАП ДМИТРОВО-ЧЕРКАССКИЙ                                                                                                 </t>
  </si>
  <si>
    <t xml:space="preserve">ФАП ДМИТРОВСКИЙ                                                                                                         </t>
  </si>
  <si>
    <t>137</t>
  </si>
  <si>
    <t xml:space="preserve">ФАП КАБЛУКОВСКИЙ                                                                                                        </t>
  </si>
  <si>
    <t>A26</t>
  </si>
  <si>
    <t xml:space="preserve">ФАП КРАСНОГОРСКИЙ                                                                                                       </t>
  </si>
  <si>
    <t>A24</t>
  </si>
  <si>
    <t xml:space="preserve">ФАП КУМОРДИНСКИЙ                                                                                                        </t>
  </si>
  <si>
    <t xml:space="preserve">ФАП МИТЕНЕВСКИЙ                                                                                                         </t>
  </si>
  <si>
    <t>A09</t>
  </si>
  <si>
    <t xml:space="preserve">ФАП НЕСТЕРОВСКИЙ                                                                                                        </t>
  </si>
  <si>
    <t xml:space="preserve">ФАП НОВИНСКИЙ                                                                                                           </t>
  </si>
  <si>
    <t>ГБУЗ "Калязинская ЦРБ"</t>
  </si>
  <si>
    <t>018</t>
  </si>
  <si>
    <t xml:space="preserve">ГБУЗ "Калязинская ЦРБ"                                                                                                                                                                                  </t>
  </si>
  <si>
    <t xml:space="preserve">ФАП АЛФЕРОВСКИЙ                                                                                                         </t>
  </si>
  <si>
    <t xml:space="preserve">ФАП АПУХТИНСКИЙ                                                                                                         </t>
  </si>
  <si>
    <t>534</t>
  </si>
  <si>
    <t xml:space="preserve">ФАП БИТЕЛЕВСКИЙ                                                                                                         </t>
  </si>
  <si>
    <t xml:space="preserve">ФАП ВАСИЛЕВСКИЙ                                                                                                         </t>
  </si>
  <si>
    <t xml:space="preserve">ФАП ВОРОНЦОВСКИЙ                                                                                                        </t>
  </si>
  <si>
    <t>536</t>
  </si>
  <si>
    <t xml:space="preserve">ФАП ИСАКОВСКИЙ                                                                                                          </t>
  </si>
  <si>
    <t>538</t>
  </si>
  <si>
    <t xml:space="preserve">ФАП ЛИПОВСКИЙ                                                                                                           </t>
  </si>
  <si>
    <t>159</t>
  </si>
  <si>
    <t xml:space="preserve">ФАП МАЛАХОВСКИЙ                                                                                                         </t>
  </si>
  <si>
    <t>540</t>
  </si>
  <si>
    <t xml:space="preserve">ФАП ПОРЕЧСКИЙ                                                                                                           </t>
  </si>
  <si>
    <t>541</t>
  </si>
  <si>
    <t xml:space="preserve">ФАП РЯБОВСКИЙ                                                                                                           </t>
  </si>
  <si>
    <t xml:space="preserve">ФАП СКНЯТИНСКИЙ                                                                                                         </t>
  </si>
  <si>
    <t xml:space="preserve">ФАП СПАССКИЙ                                                                                                            </t>
  </si>
  <si>
    <t xml:space="preserve">ФАП СТАРОБИСЛОВСКИЙ                                                                                                     </t>
  </si>
  <si>
    <t xml:space="preserve">ФАП СТАРОВСКИЙ                                                                                                          </t>
  </si>
  <si>
    <t xml:space="preserve">ФАП ТИМИРЯЗЕСКИЙ                                                                                                        </t>
  </si>
  <si>
    <t>546</t>
  </si>
  <si>
    <t>ФАП ЧИГИРЕВСКИЙ</t>
  </si>
  <si>
    <t>547</t>
  </si>
  <si>
    <t xml:space="preserve">ФАП ЯРИНСКИЙ                                                                                                            </t>
  </si>
  <si>
    <t xml:space="preserve">ГБУЗ "Кашинская ЦРБ" </t>
  </si>
  <si>
    <t>032</t>
  </si>
  <si>
    <t xml:space="preserve">ГБУЗ "Кашинская ЦРБ"                                                                                                                                                                                    </t>
  </si>
  <si>
    <t xml:space="preserve">ФАП ПЕСТРИКОВСКИЙ                                                                                                       </t>
  </si>
  <si>
    <t xml:space="preserve">ФАП ТИВОЛИНСКИЙ                                                                                                         </t>
  </si>
  <si>
    <t xml:space="preserve">ФАП ФИЛИПИЩЕВСКИЙ                                                                                                       </t>
  </si>
  <si>
    <t xml:space="preserve">ФАП ЩЁКОТОВСКИЙ                                                                                                         </t>
  </si>
  <si>
    <t>ФАП ЭСКИНСКИЙ</t>
  </si>
  <si>
    <t>ГБУЗ "Кесовогорская ЦРБ"</t>
  </si>
  <si>
    <t>072</t>
  </si>
  <si>
    <t xml:space="preserve">ГБУЗ "Кесовогорская ЦРБ"                                                                                                                                                                                </t>
  </si>
  <si>
    <t xml:space="preserve">ФАП ГОРКОШИРЯТСКИЙ                                                                                                      </t>
  </si>
  <si>
    <t xml:space="preserve">ФАП ЕЛИСЕЕВСКИЙ                                                                                                         </t>
  </si>
  <si>
    <t>164</t>
  </si>
  <si>
    <t xml:space="preserve">ФАП ЗАВГОРСКИЙ                                                                                                          </t>
  </si>
  <si>
    <t>166</t>
  </si>
  <si>
    <t xml:space="preserve">ФАП МАТВЕЕВСКИЙ                                                                                                         </t>
  </si>
  <si>
    <t>ФАП ПЕТРОВСКИЙ</t>
  </si>
  <si>
    <t xml:space="preserve">ФАП ФЕДЦОВСКИЙ                                                                                                          </t>
  </si>
  <si>
    <t xml:space="preserve">ФАП ФЕНЕВСКИЙ                                                                                                           </t>
  </si>
  <si>
    <t>ГБУЗ "Кимрская ЦРБ"</t>
  </si>
  <si>
    <t>068</t>
  </si>
  <si>
    <t xml:space="preserve">ГБУЗ "Кимрская ЦРБ"                                                                                                                                                                                     </t>
  </si>
  <si>
    <t>R68</t>
  </si>
  <si>
    <t xml:space="preserve">ФАП КАЮРОВСКИЙ                                                                                                          </t>
  </si>
  <si>
    <t>R69</t>
  </si>
  <si>
    <t>ФАП КУЧИНСКИЙ</t>
  </si>
  <si>
    <t>A29</t>
  </si>
  <si>
    <t xml:space="preserve">ФАП ПАСКИНСКИЙ                                                                                                          </t>
  </si>
  <si>
    <t>A30</t>
  </si>
  <si>
    <t>ФАП ПЕЧЕТОВСКИЙ</t>
  </si>
  <si>
    <t>R73</t>
  </si>
  <si>
    <t xml:space="preserve">ФАП ПРИВОЛЖСКИЙ                                                                                                         </t>
  </si>
  <si>
    <t>A44</t>
  </si>
  <si>
    <t>ФАП РУСИЛОВСКИЙ</t>
  </si>
  <si>
    <t>R72</t>
  </si>
  <si>
    <t xml:space="preserve">ФАП ФЕДОРОВСКИЙ                                                                                                         </t>
  </si>
  <si>
    <t>219</t>
  </si>
  <si>
    <t>ФАП ТИТОВСКИЙ</t>
  </si>
  <si>
    <t xml:space="preserve">ГБУЗ "Конаковская ЦРБ" </t>
  </si>
  <si>
    <t>079</t>
  </si>
  <si>
    <t xml:space="preserve">ГБУЗ "Конаковская ЦРБ"                                                                                                                                                                                  </t>
  </si>
  <si>
    <t xml:space="preserve">ФАП ЮРЬЕВО-ДЕВИЧЬЕВСКИЙ                                                                                                 </t>
  </si>
  <si>
    <t>A32</t>
  </si>
  <si>
    <t xml:space="preserve">ФАП РУЧЬЕВСКОЙ                                                                                                          </t>
  </si>
  <si>
    <t>A31</t>
  </si>
  <si>
    <t>ФАП ФЁДОРОВСКИЙ</t>
  </si>
  <si>
    <t>A33</t>
  </si>
  <si>
    <t xml:space="preserve">ФАП 2-Е МОХОВОЕ                                                                                                         </t>
  </si>
  <si>
    <t xml:space="preserve">ГБУЗ "Краснохолмская ЦРБ" </t>
  </si>
  <si>
    <t>025</t>
  </si>
  <si>
    <t xml:space="preserve">ГБУЗ "Краснохолмская ЦРБ"                                                                                                                                                                               </t>
  </si>
  <si>
    <t xml:space="preserve">ФАП ВАСИЛЬКОВСКИЙ                                                                                                       </t>
  </si>
  <si>
    <t>811</t>
  </si>
  <si>
    <t xml:space="preserve">ФАП ГЛЕБЕНСКИЙ                                                                                                          </t>
  </si>
  <si>
    <t xml:space="preserve">ФАП ОВИНИЩИНСКИЙ                                                                                                        </t>
  </si>
  <si>
    <t>ФАП КОРОБОВСКИЙ</t>
  </si>
  <si>
    <t>ГБУЗ "Кувшиновская ЦРБ"</t>
  </si>
  <si>
    <t>011</t>
  </si>
  <si>
    <t xml:space="preserve">ГБУЗ "Кувшиновская ЦРБ"                                                                                                                                                                                 </t>
  </si>
  <si>
    <t>516</t>
  </si>
  <si>
    <t xml:space="preserve">ФАП БОЛЬШЕКУЗНЕЧКОВСКИЙ                                                                                                 </t>
  </si>
  <si>
    <t>515</t>
  </si>
  <si>
    <t xml:space="preserve">ФАП ЗАОВРАЖСКИЙ                                                                                                         </t>
  </si>
  <si>
    <t xml:space="preserve">ФАП МОГИЛЕВСКИЙ                                                                                                         </t>
  </si>
  <si>
    <t>702</t>
  </si>
  <si>
    <t xml:space="preserve">ФАП СОКОЛЬНИЧЕСКИЙ                                                                                                      </t>
  </si>
  <si>
    <t xml:space="preserve">ФАП ТЫСЯЦКИЙ                                                                                                            </t>
  </si>
  <si>
    <t>ГБУЗ "Лихославльская ЦРБ"</t>
  </si>
  <si>
    <t>022</t>
  </si>
  <si>
    <t xml:space="preserve">ГБУЗ "Лихославльская ЦРБ"                                                                                                                                                                               </t>
  </si>
  <si>
    <t>737</t>
  </si>
  <si>
    <t xml:space="preserve">ФАП АНЦИФАРОВСКИЙ                                                                                                       </t>
  </si>
  <si>
    <t>113</t>
  </si>
  <si>
    <t xml:space="preserve">ФАП БАРАНОВСКИЙ                                                                                                         </t>
  </si>
  <si>
    <t>115</t>
  </si>
  <si>
    <t>188</t>
  </si>
  <si>
    <t xml:space="preserve">ФАП КУЗОВИНСКИЙ                                                                                                         </t>
  </si>
  <si>
    <t>ФАП МИКШИНСКИЙ</t>
  </si>
  <si>
    <t>739</t>
  </si>
  <si>
    <t xml:space="preserve">ФАП ОСИНОВОГРЯДСКИЙ                                                                                                     </t>
  </si>
  <si>
    <t>735</t>
  </si>
  <si>
    <t xml:space="preserve">ФАП ПЕРВИТИНСКИЙ                                                                                                        </t>
  </si>
  <si>
    <t>119</t>
  </si>
  <si>
    <t xml:space="preserve">ФАП ПРУДОВСКИЙ                                                                                                          </t>
  </si>
  <si>
    <t>ГБУЗ "Максатихинская ЦРБ"</t>
  </si>
  <si>
    <t>033</t>
  </si>
  <si>
    <t xml:space="preserve">ГБУЗ "Максатихинская ЦРБ"                                                                                                                                                                               </t>
  </si>
  <si>
    <t xml:space="preserve">ФАП ГАРУСОВСКИЙ                                                                                                         </t>
  </si>
  <si>
    <t xml:space="preserve">ФАП ЗАРЕЧЕНСКИЙ                                                                                                         </t>
  </si>
  <si>
    <t>520</t>
  </si>
  <si>
    <t>ФАП КАМЕНСКИЙ</t>
  </si>
  <si>
    <t xml:space="preserve">ФАП РЫБИНСКИЙ                                                                                                           </t>
  </si>
  <si>
    <t>A45</t>
  </si>
  <si>
    <t xml:space="preserve">ФАП ТРУЖЕНИЦКИЙ                                                                                                         </t>
  </si>
  <si>
    <t>ГБУЗ "Молоковская ЦРБ"</t>
  </si>
  <si>
    <t>037</t>
  </si>
  <si>
    <t xml:space="preserve">ГБУЗ "Молоковская ЦРБ"                                                                                                                                                                                  </t>
  </si>
  <si>
    <t xml:space="preserve">ФАП ВВЕДЕНСКИЙ                                                                                                       </t>
  </si>
  <si>
    <t xml:space="preserve">ФАП ЧЕРКАСОВСКИЙ                                                                                                         </t>
  </si>
  <si>
    <t>ГБУЗ "Нелидовская ЦРБ"</t>
  </si>
  <si>
    <t>075</t>
  </si>
  <si>
    <t xml:space="preserve">ГБУЗ "Нелидовская ЦРБ"                                                                                                                                                                                  </t>
  </si>
  <si>
    <t>728</t>
  </si>
  <si>
    <t xml:space="preserve">ФАП БУТАКОВСКИЙ                                                                                                         </t>
  </si>
  <si>
    <t xml:space="preserve">ФАП ВЫСОКИНСКИЙ                                                                                                         </t>
  </si>
  <si>
    <t xml:space="preserve">ФАП ГОРКИНСКИЙ                                                                                                          </t>
  </si>
  <si>
    <t>729</t>
  </si>
  <si>
    <t xml:space="preserve">ФАП ЗАБОРСКИЙ                                                                                                           </t>
  </si>
  <si>
    <t>730</t>
  </si>
  <si>
    <t>ФАП КРИВЦОВСКИЙ</t>
  </si>
  <si>
    <t>646</t>
  </si>
  <si>
    <t xml:space="preserve">ФАП КУТЬЕВСКИЙ                                                                                                          </t>
  </si>
  <si>
    <t>647</t>
  </si>
  <si>
    <t xml:space="preserve">ФАП НИКИТИНСКИЙ                                                                                                         </t>
  </si>
  <si>
    <t xml:space="preserve">ГБУЗ "Оленинская РБ" </t>
  </si>
  <si>
    <t>078</t>
  </si>
  <si>
    <t xml:space="preserve">ГБУЗ "Оленинская РБ"                                                                                                                                                                                    </t>
  </si>
  <si>
    <t>897</t>
  </si>
  <si>
    <t xml:space="preserve">ФАП БЕЛИКОВСКИЙ                                                                                                         </t>
  </si>
  <si>
    <t xml:space="preserve">ФАП БОБРОВСКИЙ                                                                                                          </t>
  </si>
  <si>
    <t xml:space="preserve">ФАП ВОРОНИНСКИЙ                                                                                                         </t>
  </si>
  <si>
    <t>900</t>
  </si>
  <si>
    <t xml:space="preserve">ФАП ГОРОДКОВСКИЙ                                                                                                        </t>
  </si>
  <si>
    <t xml:space="preserve">ФАП ГРИШИНСКИЙ                                                                                                          </t>
  </si>
  <si>
    <t>923</t>
  </si>
  <si>
    <t xml:space="preserve">ФАП ГУСЕВСКИЙ                                                                                                           </t>
  </si>
  <si>
    <t>904</t>
  </si>
  <si>
    <t xml:space="preserve">ФАП ЗАВИДОВСКИЙ                                                                                                         </t>
  </si>
  <si>
    <t>910</t>
  </si>
  <si>
    <t xml:space="preserve">ФАП КАШИНСКИЙ                                                                                                           </t>
  </si>
  <si>
    <t>ФАП КОЗИНСКИЙ</t>
  </si>
  <si>
    <t>ФАП ОТРАДНОВСКИЙ</t>
  </si>
  <si>
    <t xml:space="preserve">ФАП ПЕРВОМАЙСКИЙ                                                                                                  </t>
  </si>
  <si>
    <t>914</t>
  </si>
  <si>
    <t xml:space="preserve">ФАП САДОВСКОЙ                                                                                                           </t>
  </si>
  <si>
    <t xml:space="preserve">ФАП ТАТЕВСКИЙ                                                                                                           </t>
  </si>
  <si>
    <t xml:space="preserve">ФАП ХОЛМИНСКИЙ                                                                                                          </t>
  </si>
  <si>
    <t xml:space="preserve">ФАП ШИЗДЕРОВСКИЙ                                                                                                        </t>
  </si>
  <si>
    <t>ГБУЗ "Осташковская ЦРБ"</t>
  </si>
  <si>
    <t>009</t>
  </si>
  <si>
    <t xml:space="preserve">ГБУЗ "Осташковская ЦРБ"                                                                                                                                                                                 </t>
  </si>
  <si>
    <t>814</t>
  </si>
  <si>
    <t xml:space="preserve">ФАП ЖДАНОВСКИЙ                                                                                                          </t>
  </si>
  <si>
    <t>690</t>
  </si>
  <si>
    <t xml:space="preserve">ФАП "ЛУЧ СВОБОДЫ"                                                                                                       </t>
  </si>
  <si>
    <t>818</t>
  </si>
  <si>
    <t xml:space="preserve">ФАП ЗАДУБСКИЙ                                                                                                           </t>
  </si>
  <si>
    <t>821</t>
  </si>
  <si>
    <t xml:space="preserve">ФАП ЗЕХНОВСКИЙ                                                                                                          </t>
  </si>
  <si>
    <t xml:space="preserve">ФАП МОШЕНСКИЙ                                                                                                           </t>
  </si>
  <si>
    <t xml:space="preserve">ФАП СОРОЖСКИЙ                                                                                                           </t>
  </si>
  <si>
    <t>825</t>
  </si>
  <si>
    <t>ФАП ОРЕХОВСКИЙ</t>
  </si>
  <si>
    <t>695</t>
  </si>
  <si>
    <t xml:space="preserve">ФАП ЧЕРНОДОРСКИЙ                                                                                                        </t>
  </si>
  <si>
    <t>ГБУЗ "Пеновская ЦРБ"</t>
  </si>
  <si>
    <t>027</t>
  </si>
  <si>
    <t xml:space="preserve">ГБУЗ "Пеновская ЦРБ"                                                                                                                                                                                    </t>
  </si>
  <si>
    <t xml:space="preserve">ФАП ЖУКОПСКОЙ                                                                                                           </t>
  </si>
  <si>
    <t>ФАП ЗАБОРСКИЙ</t>
  </si>
  <si>
    <t>491</t>
  </si>
  <si>
    <t xml:space="preserve">ФАП РУНСКИЙ                                                                                                             </t>
  </si>
  <si>
    <t>ГБУЗ "Рамешковская ЦРБ"</t>
  </si>
  <si>
    <t>026</t>
  </si>
  <si>
    <t xml:space="preserve">ГБУЗ "Рамешковская ЦРБ"                                                                                                                                                                                 </t>
  </si>
  <si>
    <t xml:space="preserve">ФАП ВЫСОКОВСКИЙ                                                                                                         </t>
  </si>
  <si>
    <t xml:space="preserve">ФАП ВЕДНОВСКИЙ                                                                                                          </t>
  </si>
  <si>
    <t xml:space="preserve">ФАП ДИЕВСКИЙ                                                                                                </t>
  </si>
  <si>
    <t xml:space="preserve">ФАП ЗАКЛИНСКИЙ                                                                                                          </t>
  </si>
  <si>
    <t>A47</t>
  </si>
  <si>
    <t xml:space="preserve">ФАП ИЛЬГОЩИНСКИЙ                                                                                                        </t>
  </si>
  <si>
    <t>741</t>
  </si>
  <si>
    <t xml:space="preserve">ФАП ЛЯДИНСКИЙ                                                                                                           </t>
  </si>
  <si>
    <t xml:space="preserve">ФАП ПУСТОРАМЕНСКИЙ                                                           </t>
  </si>
  <si>
    <t xml:space="preserve">ФАП СУТОКСКИЙ                                                                                                           </t>
  </si>
  <si>
    <t>ГБУЗ "Ржевская ЦРБ"</t>
  </si>
  <si>
    <t>015</t>
  </si>
  <si>
    <t xml:space="preserve">ГБУЗ "Ржевская ЦРБ"                                                                                                                                                                                     </t>
  </si>
  <si>
    <t>R28</t>
  </si>
  <si>
    <t xml:space="preserve">ФАП БАХМУТОВСКИЙ                                                                                                        </t>
  </si>
  <si>
    <t>R30</t>
  </si>
  <si>
    <t xml:space="preserve">ФАП БОЧАРОВСКИЙ                                                                                                         </t>
  </si>
  <si>
    <t>R38</t>
  </si>
  <si>
    <t xml:space="preserve">ФАП ВЕРХНЕВОЛЖСКИЙ                                                                                                      </t>
  </si>
  <si>
    <t>R15</t>
  </si>
  <si>
    <t xml:space="preserve">ФАП ДОМАШИНСКИЙ                                                                                                         </t>
  </si>
  <si>
    <t>R12</t>
  </si>
  <si>
    <t xml:space="preserve">ФАП ЗАЙЦЕВСКИЙ                                                                                                          </t>
  </si>
  <si>
    <t>A40</t>
  </si>
  <si>
    <t xml:space="preserve">ФАП КУРЬЯНОВСКИЙ                                                                                                </t>
  </si>
  <si>
    <t>R14</t>
  </si>
  <si>
    <t xml:space="preserve">ФАП МЕДВЕДЕВСКИЙ                                                                                                        </t>
  </si>
  <si>
    <t>R23</t>
  </si>
  <si>
    <t xml:space="preserve">ФАП МИТЬКОВСКИЙ                                                                                                         </t>
  </si>
  <si>
    <t>R31</t>
  </si>
  <si>
    <t xml:space="preserve">ФАП МИХАЛЕВСКИЙ                                                                                                         </t>
  </si>
  <si>
    <t>R16</t>
  </si>
  <si>
    <t xml:space="preserve">ФАП МУРАВЬЕВСКИЙ                                                                                                        </t>
  </si>
  <si>
    <t>R24</t>
  </si>
  <si>
    <t xml:space="preserve">ФАП ОБРАЗЦОВСКИЙ                                                                                                        </t>
  </si>
  <si>
    <t>R22</t>
  </si>
  <si>
    <t xml:space="preserve">ФАП ОРЕХОВСКИЙ                                                                                                          </t>
  </si>
  <si>
    <t>R21</t>
  </si>
  <si>
    <t xml:space="preserve">ФАП ПЛЕШКОВСКИЙ                                                                                                         </t>
  </si>
  <si>
    <t>R39</t>
  </si>
  <si>
    <t xml:space="preserve">ФАП ПОГОРЕЛКОВСКИЙ                                                                                                      </t>
  </si>
  <si>
    <t>R34</t>
  </si>
  <si>
    <t xml:space="preserve">ФАП РАМЕНСКИЙ                                                                                                           </t>
  </si>
  <si>
    <t>R33</t>
  </si>
  <si>
    <t xml:space="preserve">ФАП ТРУБИНСКОЙ                                                                                                          </t>
  </si>
  <si>
    <t>R29</t>
  </si>
  <si>
    <t xml:space="preserve">ФАП ШОЛОХОВСКИЙ                                                                                                         </t>
  </si>
  <si>
    <t>R20</t>
  </si>
  <si>
    <t xml:space="preserve">ФАП УСПЕНСКИЙ                                                                                                           </t>
  </si>
  <si>
    <t>ГБУЗ "Сандовская ЦРБ"</t>
  </si>
  <si>
    <t>028</t>
  </si>
  <si>
    <t xml:space="preserve">ГБУЗ "Сандовская ЦРБ"                                                                                                                                                                                   </t>
  </si>
  <si>
    <t>090</t>
  </si>
  <si>
    <t xml:space="preserve">ФАП БЕРЕЗНИЦКИЙ                                                                                                         </t>
  </si>
  <si>
    <t>091</t>
  </si>
  <si>
    <t xml:space="preserve">ФАП БЕЛЫМЕЖСКИЙ                                                                                                         </t>
  </si>
  <si>
    <t xml:space="preserve">ФАП КРЕСТОВСКИЙ                                                                                                         </t>
  </si>
  <si>
    <t xml:space="preserve">ФАП ЛУКИНСКИЙ                                                                                                           </t>
  </si>
  <si>
    <t>092</t>
  </si>
  <si>
    <t>ФАП МАНТУРЬЕВСКИЙ</t>
  </si>
  <si>
    <t>611</t>
  </si>
  <si>
    <t>ФАП ПНЕВСКИЙ</t>
  </si>
  <si>
    <t>095</t>
  </si>
  <si>
    <t xml:space="preserve">ФАП СОБОЛИНСКИЙ                                                                                                         </t>
  </si>
  <si>
    <t xml:space="preserve">ФАП СТАРОСАНДОВСКИЙ                                                                                                     </t>
  </si>
  <si>
    <t>094</t>
  </si>
  <si>
    <t xml:space="preserve">ФАП СУШИГОРИЦКИЙ                                                                                                        </t>
  </si>
  <si>
    <t>613</t>
  </si>
  <si>
    <t xml:space="preserve">ФАП ТОПАЛКОВСКИЙ                                                                                                        </t>
  </si>
  <si>
    <t>608</t>
  </si>
  <si>
    <t xml:space="preserve">ФАП ТУХАНСКИЙ                                                                                                           </t>
  </si>
  <si>
    <t>101</t>
  </si>
  <si>
    <t xml:space="preserve">ФАП УДАЛЬСКИЙ                                                                                                           </t>
  </si>
  <si>
    <t>099</t>
  </si>
  <si>
    <t xml:space="preserve">ФАП УСТРОВСКИЙ                                                                                                          </t>
  </si>
  <si>
    <t>ГБУЗ "Селижаровская ЦРБ"</t>
  </si>
  <si>
    <t>012</t>
  </si>
  <si>
    <t xml:space="preserve">ГБУЗ "Селижаровская ЦРБ"                                                                                                                                                                                </t>
  </si>
  <si>
    <t xml:space="preserve">ФАП ДУБРОВСКИЙ                                                                                                          </t>
  </si>
  <si>
    <t xml:space="preserve">ФАП КИСЕЛЕВСКИЙ                                                                                                         </t>
  </si>
  <si>
    <t xml:space="preserve">ФАП ЛАРИОНОВСКИЙ                                                                                                        </t>
  </si>
  <si>
    <t>A48</t>
  </si>
  <si>
    <t xml:space="preserve">ФАП ПОДСОСЕНЬЕ                                                                                                          </t>
  </si>
  <si>
    <t>994</t>
  </si>
  <si>
    <t xml:space="preserve">ФАП ШУВАЕВСКИЙ                                                                                                          </t>
  </si>
  <si>
    <t xml:space="preserve">ФАП ФИЛИСТОВСКИЙ                                                                                                        </t>
  </si>
  <si>
    <t>ГБУЗ "Сонковская ЦРБ"</t>
  </si>
  <si>
    <t>067</t>
  </si>
  <si>
    <t xml:space="preserve">ГБУЗ "Сонковская ЦРБ"                                                                                                                                                                                   </t>
  </si>
  <si>
    <t xml:space="preserve">ФАП ГРИГОРКОВСКИЙ                                                                                                       </t>
  </si>
  <si>
    <t>108</t>
  </si>
  <si>
    <t xml:space="preserve">ФАП ПИЩАЛКИНСКИЙ                                                                                                        </t>
  </si>
  <si>
    <t xml:space="preserve">ФАП ПОРЕЧЕНСКИЙ                                                                                                         </t>
  </si>
  <si>
    <t xml:space="preserve">ФАП ПРИГОРСКИЙ                                                                                                          </t>
  </si>
  <si>
    <t>ГБУЗ "Спировская ЦРБ"</t>
  </si>
  <si>
    <t>001</t>
  </si>
  <si>
    <t xml:space="preserve">ГБУЗ "Спировская ЦРБ"                                                                                                                                                                                   </t>
  </si>
  <si>
    <t xml:space="preserve">ФАП ЗАБОЛОТСКИЙ                                                                                                         </t>
  </si>
  <si>
    <t xml:space="preserve">ФАП КРАСНОЗНАМЕНСКИЙ                                                                                                    </t>
  </si>
  <si>
    <t>A46</t>
  </si>
  <si>
    <t>ФАП ОСОСЬЕНСКИЙ</t>
  </si>
  <si>
    <t>ГБУЗ "Старицкая ЦРБ"</t>
  </si>
  <si>
    <t>084</t>
  </si>
  <si>
    <t xml:space="preserve">ГБУЗ "Старицкая ЦРБ"                                                                                                                                                                                    </t>
  </si>
  <si>
    <t>855</t>
  </si>
  <si>
    <t xml:space="preserve">ФАП БАБИНСКИЙ                                                                                                           </t>
  </si>
  <si>
    <t xml:space="preserve">ФАП БАБЫНИНСКИЙ                                                                                                          </t>
  </si>
  <si>
    <t xml:space="preserve">ФАП БРОДОВСКИЙ                                                                                                           </t>
  </si>
  <si>
    <t>854</t>
  </si>
  <si>
    <t xml:space="preserve">ФАП ВАСИЛЬЕВСКИЙ                                                                                                        </t>
  </si>
  <si>
    <t>ФАП ДАРЬИНСКИЙ</t>
  </si>
  <si>
    <t>864</t>
  </si>
  <si>
    <t>A14</t>
  </si>
  <si>
    <t>ФАП РЯСНИНСКИЙ</t>
  </si>
  <si>
    <t>869</t>
  </si>
  <si>
    <t xml:space="preserve">ФАП СУРАВЦОВСКИЙ                                                                                                        </t>
  </si>
  <si>
    <t>ГБУЗ "Торжокская ЦРБ"</t>
  </si>
  <si>
    <t>005</t>
  </si>
  <si>
    <t xml:space="preserve">ГБУЗ "Торжокская ЦРБ"                                                                                                                                                                                   </t>
  </si>
  <si>
    <t>501</t>
  </si>
  <si>
    <t xml:space="preserve">ФАП АНДРИАНОВСКИЙ                                                                                                       </t>
  </si>
  <si>
    <t>725</t>
  </si>
  <si>
    <t xml:space="preserve">ФАП БУДОВСКИЙ                                                                                                           </t>
  </si>
  <si>
    <t>670</t>
  </si>
  <si>
    <t xml:space="preserve">ФАП ГРУЗИНСКИЙ                                                                                                          </t>
  </si>
  <si>
    <t>726</t>
  </si>
  <si>
    <t xml:space="preserve">ФАП МАСЛОВСКИЙ                                                                                                          </t>
  </si>
  <si>
    <t>747</t>
  </si>
  <si>
    <t>A37</t>
  </si>
  <si>
    <t xml:space="preserve">ФАП п.КРАСНЫЙ ТОРФЯНИК                                                                                                 </t>
  </si>
  <si>
    <t>ФАП СЕЛИХОВСКИЙ</t>
  </si>
  <si>
    <t>A04</t>
  </si>
  <si>
    <t xml:space="preserve">ФАП ТВЕРЕЦКИЙ                                                                                                           </t>
  </si>
  <si>
    <t>ГБУЗ "Торопецкая ЦРБ"</t>
  </si>
  <si>
    <t>008</t>
  </si>
  <si>
    <t xml:space="preserve">ГБУЗ "Торопецкая ЦРБ"                                                                                                                                                                                   </t>
  </si>
  <si>
    <t>998</t>
  </si>
  <si>
    <t xml:space="preserve">ФАП ГРЯДЕЦКИЙ                                                                                                           </t>
  </si>
  <si>
    <t>136</t>
  </si>
  <si>
    <t xml:space="preserve">ФАП ЗАХОЛОМСКИЙ </t>
  </si>
  <si>
    <t>A28</t>
  </si>
  <si>
    <t>ФАП НАГОВСКИЙ</t>
  </si>
  <si>
    <t>064</t>
  </si>
  <si>
    <t xml:space="preserve">ФАП ПЯТНИЦКИЙ                                                                                                           </t>
  </si>
  <si>
    <t>ГБУЗ "Фировская ЦРБ"</t>
  </si>
  <si>
    <t>031</t>
  </si>
  <si>
    <t xml:space="preserve">ГБУЗ "Фировская ЦРБ"                                                                                                                                                                                    </t>
  </si>
  <si>
    <t xml:space="preserve">ФАП ДЕРЕВСКОЙ                                                                                                           </t>
  </si>
  <si>
    <t>A41</t>
  </si>
  <si>
    <t xml:space="preserve">ГБУЗ "ЦРБ Лесного района" </t>
  </si>
  <si>
    <t>054</t>
  </si>
  <si>
    <t xml:space="preserve">ГБУЗ "ЦРБ Лесного района"                                                                                                                                                                               </t>
  </si>
  <si>
    <t xml:space="preserve">ФАП БОР - ПРУДОВСКИЙ                                                                                                    </t>
  </si>
  <si>
    <t xml:space="preserve">ФАП БОХТОВСКИЙ                                                                                                          </t>
  </si>
  <si>
    <t>565</t>
  </si>
  <si>
    <t xml:space="preserve">ФАП МИХАЙЛОВСКИЙ                                                                                                        </t>
  </si>
  <si>
    <t>569</t>
  </si>
  <si>
    <t xml:space="preserve">ФАП МОНАКОВСКИЙ                                                                                                         </t>
  </si>
  <si>
    <t>568</t>
  </si>
  <si>
    <t>717</t>
  </si>
  <si>
    <t xml:space="preserve">ФАП ПОРОГСКИЙ                                                                                                           </t>
  </si>
  <si>
    <t>713</t>
  </si>
  <si>
    <t xml:space="preserve">ФАП ТЕЛЯТНИКОВСКИЙ                                                                                                      </t>
  </si>
  <si>
    <t>ФБУЗ  ЦМСЧ №141 ФМБА России</t>
  </si>
  <si>
    <t>083</t>
  </si>
  <si>
    <t xml:space="preserve">ФБУЗ  ЦМСЧ №141 ФМБА России                                                                                                                                                                             </t>
  </si>
  <si>
    <t xml:space="preserve">ФАП ВЕРЕСКУНОВСКИЙ                                                                                                      </t>
  </si>
  <si>
    <t xml:space="preserve">ФАП ДЕРЯГИНСКИЙ                                                                                                         </t>
  </si>
  <si>
    <t xml:space="preserve">ФАП КАСКОВСКИЙ                                                                                                          </t>
  </si>
  <si>
    <t xml:space="preserve">ВСЕГО </t>
  </si>
  <si>
    <t>с 01 января 2023 года</t>
  </si>
  <si>
    <t>от «30» января 2023 г.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</si>
</sst>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0000"/>
    <numFmt numFmtId="165" formatCode="0.0"/>
    <numFmt numFmtId="166" formatCode="#,##0.0"/>
    <numFmt numFmtId="167" formatCode="dd/mm/yy\ h:mm;@"/>
    <numFmt numFmtId="168" formatCode="_-* #,##0.00\ _₽_-;\-* #,##0.00\ _₽_-;_-* &quot;-&quot;??\ _₽_-;_-@_-"/>
  </numFmts>
  <fonts count="46"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10"/>
      <color theme="0" tint="-0.14999847407452621"/>
      <name val="Times New Roman"/>
      <family val="2"/>
      <charset val="204"/>
    </font>
    <font>
      <sz val="9"/>
      <color indexed="8"/>
      <name val="Arial Unicode MS"/>
      <family val="2"/>
      <charset val="204"/>
    </font>
    <font>
      <sz val="9"/>
      <color indexed="9"/>
      <name val="Arial Unicode MS"/>
      <family val="2"/>
      <charset val="204"/>
    </font>
    <font>
      <sz val="10"/>
      <color indexed="8"/>
      <name val="Arial"/>
      <family val="2"/>
      <charset val="204"/>
    </font>
    <font>
      <sz val="9"/>
      <color indexed="62"/>
      <name val="Arial Unicode MS"/>
      <family val="2"/>
      <charset val="204"/>
    </font>
    <font>
      <b/>
      <sz val="9"/>
      <color indexed="63"/>
      <name val="Arial Unicode MS"/>
      <family val="2"/>
      <charset val="204"/>
    </font>
    <font>
      <b/>
      <sz val="9"/>
      <color indexed="52"/>
      <name val="Arial Unicode MS"/>
      <family val="2"/>
      <charset val="204"/>
    </font>
    <font>
      <b/>
      <sz val="15"/>
      <color indexed="56"/>
      <name val="Arial Unicode MS"/>
      <family val="2"/>
      <charset val="204"/>
    </font>
    <font>
      <b/>
      <sz val="13"/>
      <color indexed="56"/>
      <name val="Arial Unicode MS"/>
      <family val="2"/>
      <charset val="204"/>
    </font>
    <font>
      <b/>
      <sz val="11"/>
      <color indexed="56"/>
      <name val="Arial Unicode MS"/>
      <family val="2"/>
      <charset val="204"/>
    </font>
    <font>
      <b/>
      <sz val="9"/>
      <color indexed="8"/>
      <name val="Arial Unicode MS"/>
      <family val="2"/>
      <charset val="204"/>
    </font>
    <font>
      <b/>
      <sz val="9"/>
      <color indexed="9"/>
      <name val="Arial Unicode MS"/>
      <family val="2"/>
      <charset val="204"/>
    </font>
    <font>
      <b/>
      <sz val="18"/>
      <color indexed="56"/>
      <name val="Cambria"/>
      <family val="2"/>
      <charset val="204"/>
    </font>
    <font>
      <sz val="9"/>
      <color indexed="60"/>
      <name val="Arial Unicode MS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9"/>
      <color indexed="20"/>
      <name val="Arial Unicode MS"/>
      <family val="2"/>
      <charset val="204"/>
    </font>
    <font>
      <i/>
      <sz val="9"/>
      <color indexed="23"/>
      <name val="Arial Unicode MS"/>
      <family val="2"/>
      <charset val="204"/>
    </font>
    <font>
      <sz val="9"/>
      <color indexed="52"/>
      <name val="Arial Unicode MS"/>
      <family val="2"/>
      <charset val="204"/>
    </font>
    <font>
      <sz val="9"/>
      <color indexed="10"/>
      <name val="Arial Unicode MS"/>
      <family val="2"/>
      <charset val="204"/>
    </font>
    <font>
      <sz val="11"/>
      <color indexed="8"/>
      <name val="Times New Roman"/>
      <family val="2"/>
      <charset val="204"/>
    </font>
    <font>
      <sz val="9"/>
      <color indexed="17"/>
      <name val="Arial Unicode MS"/>
      <family val="2"/>
      <charset val="204"/>
    </font>
    <font>
      <b/>
      <sz val="16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7">
    <xf numFmtId="0" fontId="0" fillId="0" borderId="0"/>
    <xf numFmtId="0" fontId="2" fillId="0" borderId="0"/>
    <xf numFmtId="0" fontId="2" fillId="0" borderId="0"/>
    <xf numFmtId="0" fontId="1" fillId="0" borderId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2" fillId="11" borderId="19" applyNumberFormat="0" applyAlignment="0" applyProtection="0"/>
    <xf numFmtId="0" fontId="23" fillId="24" borderId="20" applyNumberFormat="0" applyAlignment="0" applyProtection="0"/>
    <xf numFmtId="0" fontId="24" fillId="24" borderId="19" applyNumberFormat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9" fillId="25" borderId="25" applyNumberFormat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16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5" fillId="0" borderId="0"/>
    <xf numFmtId="0" fontId="4" fillId="0" borderId="0"/>
    <xf numFmtId="0" fontId="33" fillId="0" borderId="0"/>
    <xf numFmtId="0" fontId="36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7" fillId="0" borderId="0"/>
    <xf numFmtId="0" fontId="4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27" borderId="26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1" fillId="0" borderId="27" applyNumberFormat="0" applyFill="0" applyAlignment="0" applyProtection="0"/>
    <xf numFmtId="0" fontId="42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4" fillId="8" borderId="0" applyNumberFormat="0" applyBorder="0" applyAlignment="0" applyProtection="0"/>
  </cellStyleXfs>
  <cellXfs count="167">
    <xf numFmtId="0" fontId="0" fillId="0" borderId="0" xfId="0"/>
    <xf numFmtId="0" fontId="5" fillId="0" borderId="0" xfId="1" applyFont="1" applyFill="1" applyBorder="1" applyAlignment="1">
      <alignment horizontal="left" vertical="center"/>
    </xf>
    <xf numFmtId="0" fontId="1" fillId="0" borderId="0" xfId="2" applyFont="1" applyFill="1"/>
    <xf numFmtId="0" fontId="3" fillId="0" borderId="0" xfId="2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6" fillId="0" borderId="0" xfId="3" applyFont="1" applyFill="1" applyAlignment="1">
      <alignment horizontal="right"/>
    </xf>
    <xf numFmtId="0" fontId="6" fillId="0" borderId="0" xfId="3" applyFont="1" applyFill="1" applyAlignment="1">
      <alignment horizontal="right" vertical="center"/>
    </xf>
    <xf numFmtId="0" fontId="6" fillId="3" borderId="0" xfId="3" applyFont="1" applyFill="1" applyAlignment="1">
      <alignment horizontal="right" vertical="center"/>
    </xf>
    <xf numFmtId="0" fontId="6" fillId="3" borderId="0" xfId="2" applyFont="1" applyFill="1" applyAlignment="1">
      <alignment horizontal="right" vertical="center"/>
    </xf>
    <xf numFmtId="0" fontId="7" fillId="0" borderId="0" xfId="3" applyFont="1" applyFill="1" applyAlignment="1">
      <alignment horizontal="center" wrapText="1"/>
    </xf>
    <xf numFmtId="0" fontId="8" fillId="0" borderId="9" xfId="2" applyFont="1" applyFill="1" applyBorder="1" applyAlignment="1">
      <alignment horizontal="center"/>
    </xf>
    <xf numFmtId="0" fontId="8" fillId="0" borderId="7" xfId="2" applyNumberFormat="1" applyFont="1" applyFill="1" applyBorder="1" applyAlignment="1">
      <alignment horizontal="center" vertical="center" wrapText="1"/>
    </xf>
    <xf numFmtId="1" fontId="10" fillId="0" borderId="6" xfId="2" applyNumberFormat="1" applyFont="1" applyFill="1" applyBorder="1" applyAlignment="1">
      <alignment horizontal="center" vertical="center"/>
    </xf>
    <xf numFmtId="1" fontId="10" fillId="0" borderId="7" xfId="2" applyNumberFormat="1" applyFont="1" applyFill="1" applyBorder="1" applyAlignment="1">
      <alignment horizontal="center" vertical="center"/>
    </xf>
    <xf numFmtId="0" fontId="10" fillId="0" borderId="0" xfId="2" applyFont="1" applyFill="1"/>
    <xf numFmtId="1" fontId="8" fillId="4" borderId="6" xfId="2" applyNumberFormat="1" applyFont="1" applyFill="1" applyBorder="1" applyAlignment="1">
      <alignment vertical="center"/>
    </xf>
    <xf numFmtId="1" fontId="8" fillId="4" borderId="7" xfId="2" quotePrefix="1" applyNumberFormat="1" applyFont="1" applyFill="1" applyBorder="1" applyAlignment="1">
      <alignment vertical="center"/>
    </xf>
    <xf numFmtId="1" fontId="8" fillId="4" borderId="11" xfId="2" quotePrefix="1" applyNumberFormat="1" applyFont="1" applyFill="1" applyBorder="1" applyAlignment="1">
      <alignment vertical="center"/>
    </xf>
    <xf numFmtId="1" fontId="8" fillId="0" borderId="6" xfId="2" applyNumberFormat="1" applyFont="1" applyFill="1" applyBorder="1" applyAlignment="1">
      <alignment horizontal="center"/>
    </xf>
    <xf numFmtId="1" fontId="11" fillId="0" borderId="7" xfId="2" quotePrefix="1" applyNumberFormat="1" applyFont="1" applyBorder="1" applyAlignment="1">
      <alignment horizontal="center" vertical="top"/>
    </xf>
    <xf numFmtId="1" fontId="11" fillId="0" borderId="7" xfId="2" quotePrefix="1" applyNumberFormat="1" applyFont="1" applyBorder="1" applyAlignment="1">
      <alignment horizontal="left" vertical="top"/>
    </xf>
    <xf numFmtId="1" fontId="8" fillId="3" borderId="7" xfId="2" applyNumberFormat="1" applyFont="1" applyFill="1" applyBorder="1" applyAlignment="1">
      <alignment horizontal="center"/>
    </xf>
    <xf numFmtId="1" fontId="8" fillId="0" borderId="7" xfId="2" quotePrefix="1" applyNumberFormat="1" applyFont="1" applyFill="1" applyBorder="1" applyAlignment="1">
      <alignment horizontal="left" vertical="top"/>
    </xf>
    <xf numFmtId="1" fontId="8" fillId="0" borderId="7" xfId="2" quotePrefix="1" applyNumberFormat="1" applyFont="1" applyFill="1" applyBorder="1" applyAlignment="1">
      <alignment horizontal="center" vertical="center"/>
    </xf>
    <xf numFmtId="3" fontId="8" fillId="0" borderId="7" xfId="2" quotePrefix="1" applyNumberFormat="1" applyFont="1" applyFill="1" applyBorder="1" applyAlignment="1">
      <alignment horizontal="center" vertical="center"/>
    </xf>
    <xf numFmtId="3" fontId="8" fillId="3" borderId="7" xfId="2" quotePrefix="1" applyNumberFormat="1" applyFont="1" applyFill="1" applyBorder="1" applyAlignment="1">
      <alignment horizontal="center" vertical="center"/>
    </xf>
    <xf numFmtId="164" fontId="8" fillId="3" borderId="7" xfId="2" quotePrefix="1" applyNumberFormat="1" applyFont="1" applyFill="1" applyBorder="1" applyAlignment="1">
      <alignment horizontal="center" vertical="center"/>
    </xf>
    <xf numFmtId="165" fontId="1" fillId="3" borderId="7" xfId="2" applyNumberFormat="1" applyFont="1" applyFill="1" applyBorder="1" applyAlignment="1">
      <alignment horizontal="center" vertical="center"/>
    </xf>
    <xf numFmtId="166" fontId="1" fillId="3" borderId="12" xfId="2" applyNumberFormat="1" applyFont="1" applyFill="1" applyBorder="1"/>
    <xf numFmtId="0" fontId="1" fillId="3" borderId="11" xfId="2" applyFont="1" applyFill="1" applyBorder="1"/>
    <xf numFmtId="3" fontId="1" fillId="0" borderId="0" xfId="2" applyNumberFormat="1" applyFont="1" applyFill="1"/>
    <xf numFmtId="166" fontId="1" fillId="0" borderId="0" xfId="2" applyNumberFormat="1" applyFont="1" applyFill="1"/>
    <xf numFmtId="165" fontId="1" fillId="0" borderId="0" xfId="2" applyNumberFormat="1" applyFont="1" applyFill="1"/>
    <xf numFmtId="1" fontId="8" fillId="3" borderId="7" xfId="2" quotePrefix="1" applyNumberFormat="1" applyFont="1" applyFill="1" applyBorder="1" applyAlignment="1">
      <alignment horizontal="center" vertical="center"/>
    </xf>
    <xf numFmtId="1" fontId="1" fillId="3" borderId="7" xfId="2" applyNumberFormat="1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left" vertical="top"/>
    </xf>
    <xf numFmtId="1" fontId="1" fillId="0" borderId="7" xfId="2" applyNumberFormat="1" applyFont="1" applyFill="1" applyBorder="1" applyAlignment="1">
      <alignment horizontal="center" vertical="center"/>
    </xf>
    <xf numFmtId="0" fontId="1" fillId="0" borderId="11" xfId="2" applyFont="1" applyFill="1" applyBorder="1"/>
    <xf numFmtId="0" fontId="12" fillId="0" borderId="6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1" fontId="12" fillId="0" borderId="7" xfId="2" applyNumberFormat="1" applyFont="1" applyFill="1" applyBorder="1" applyAlignment="1">
      <alignment horizontal="left" vertical="top"/>
    </xf>
    <xf numFmtId="3" fontId="12" fillId="0" borderId="7" xfId="2" quotePrefix="1" applyNumberFormat="1" applyFont="1" applyFill="1" applyBorder="1" applyAlignment="1">
      <alignment horizontal="center" vertical="top"/>
    </xf>
    <xf numFmtId="2" fontId="1" fillId="0" borderId="7" xfId="2" applyNumberFormat="1" applyFont="1" applyFill="1" applyBorder="1" applyAlignment="1">
      <alignment horizontal="center" vertical="center"/>
    </xf>
    <xf numFmtId="166" fontId="13" fillId="0" borderId="7" xfId="2" applyNumberFormat="1" applyFont="1" applyFill="1" applyBorder="1"/>
    <xf numFmtId="0" fontId="3" fillId="0" borderId="11" xfId="2" applyFont="1" applyFill="1" applyBorder="1"/>
    <xf numFmtId="0" fontId="3" fillId="0" borderId="0" xfId="2" applyFont="1" applyFill="1"/>
    <xf numFmtId="1" fontId="8" fillId="4" borderId="7" xfId="2" applyNumberFormat="1" applyFont="1" applyFill="1" applyBorder="1" applyAlignment="1">
      <alignment vertical="center"/>
    </xf>
    <xf numFmtId="3" fontId="8" fillId="4" borderId="7" xfId="2" applyNumberFormat="1" applyFont="1" applyFill="1" applyBorder="1" applyAlignment="1">
      <alignment vertical="center"/>
    </xf>
    <xf numFmtId="1" fontId="8" fillId="4" borderId="11" xfId="2" applyNumberFormat="1" applyFont="1" applyFill="1" applyBorder="1" applyAlignment="1">
      <alignment vertical="center"/>
    </xf>
    <xf numFmtId="49" fontId="11" fillId="0" borderId="7" xfId="2" quotePrefix="1" applyNumberFormat="1" applyFont="1" applyBorder="1" applyAlignment="1">
      <alignment horizontal="center" vertical="top"/>
    </xf>
    <xf numFmtId="1" fontId="11" fillId="0" borderId="7" xfId="2" applyNumberFormat="1" applyFont="1" applyBorder="1" applyAlignment="1">
      <alignment horizontal="left" vertical="top"/>
    </xf>
    <xf numFmtId="1" fontId="8" fillId="0" borderId="7" xfId="2" applyNumberFormat="1" applyFont="1" applyFill="1" applyBorder="1" applyAlignment="1">
      <alignment horizontal="center"/>
    </xf>
    <xf numFmtId="165" fontId="1" fillId="0" borderId="7" xfId="2" applyNumberFormat="1" applyFont="1" applyFill="1" applyBorder="1" applyAlignment="1">
      <alignment horizontal="center" vertical="center"/>
    </xf>
    <xf numFmtId="1" fontId="8" fillId="4" borderId="6" xfId="2" applyNumberFormat="1" applyFont="1" applyFill="1" applyBorder="1" applyAlignment="1">
      <alignment vertical="top"/>
    </xf>
    <xf numFmtId="1" fontId="8" fillId="4" borderId="7" xfId="2" applyNumberFormat="1" applyFont="1" applyFill="1" applyBorder="1" applyAlignment="1">
      <alignment vertical="top"/>
    </xf>
    <xf numFmtId="3" fontId="8" fillId="4" borderId="7" xfId="2" applyNumberFormat="1" applyFont="1" applyFill="1" applyBorder="1" applyAlignment="1">
      <alignment vertical="top"/>
    </xf>
    <xf numFmtId="1" fontId="8" fillId="4" borderId="11" xfId="2" applyNumberFormat="1" applyFont="1" applyFill="1" applyBorder="1" applyAlignment="1">
      <alignment vertical="top"/>
    </xf>
    <xf numFmtId="0" fontId="1" fillId="0" borderId="7" xfId="2" applyFont="1" applyFill="1" applyBorder="1" applyAlignment="1">
      <alignment horizontal="center"/>
    </xf>
    <xf numFmtId="1" fontId="11" fillId="3" borderId="7" xfId="2" applyNumberFormat="1" applyFont="1" applyFill="1" applyBorder="1" applyAlignment="1">
      <alignment horizontal="left" vertical="top"/>
    </xf>
    <xf numFmtId="1" fontId="11" fillId="3" borderId="7" xfId="2" quotePrefix="1" applyNumberFormat="1" applyFont="1" applyFill="1" applyBorder="1" applyAlignment="1">
      <alignment horizontal="center" vertical="top"/>
    </xf>
    <xf numFmtId="1" fontId="8" fillId="3" borderId="7" xfId="2" quotePrefix="1" applyNumberFormat="1" applyFont="1" applyFill="1" applyBorder="1" applyAlignment="1">
      <alignment horizontal="left" vertical="top"/>
    </xf>
    <xf numFmtId="0" fontId="1" fillId="3" borderId="0" xfId="2" applyFont="1" applyFill="1"/>
    <xf numFmtId="2" fontId="1" fillId="3" borderId="7" xfId="2" applyNumberFormat="1" applyFont="1" applyFill="1" applyBorder="1" applyAlignment="1">
      <alignment horizontal="center" vertical="center"/>
    </xf>
    <xf numFmtId="49" fontId="11" fillId="3" borderId="7" xfId="2" quotePrefix="1" applyNumberFormat="1" applyFont="1" applyFill="1" applyBorder="1" applyAlignment="1">
      <alignment horizontal="center" vertical="top"/>
    </xf>
    <xf numFmtId="1" fontId="8" fillId="3" borderId="7" xfId="2" applyNumberFormat="1" applyFont="1" applyFill="1" applyBorder="1" applyAlignment="1">
      <alignment horizontal="left" vertical="top"/>
    </xf>
    <xf numFmtId="1" fontId="8" fillId="4" borderId="7" xfId="2" applyNumberFormat="1" applyFont="1" applyFill="1" applyBorder="1" applyAlignment="1">
      <alignment horizontal="center" vertical="top"/>
    </xf>
    <xf numFmtId="1" fontId="8" fillId="3" borderId="7" xfId="2" applyNumberFormat="1" applyFont="1" applyFill="1" applyBorder="1" applyAlignment="1">
      <alignment horizontal="center" vertical="top"/>
    </xf>
    <xf numFmtId="1" fontId="8" fillId="3" borderId="7" xfId="2" applyNumberFormat="1" applyFont="1" applyFill="1" applyBorder="1" applyAlignment="1">
      <alignment vertical="top"/>
    </xf>
    <xf numFmtId="3" fontId="8" fillId="3" borderId="7" xfId="2" applyNumberFormat="1" applyFont="1" applyFill="1" applyBorder="1" applyAlignment="1">
      <alignment vertical="top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1" fontId="12" fillId="3" borderId="7" xfId="2" applyNumberFormat="1" applyFont="1" applyFill="1" applyBorder="1" applyAlignment="1">
      <alignment horizontal="left" vertical="top"/>
    </xf>
    <xf numFmtId="3" fontId="12" fillId="3" borderId="7" xfId="2" quotePrefix="1" applyNumberFormat="1" applyFont="1" applyFill="1" applyBorder="1" applyAlignment="1">
      <alignment horizontal="center" vertical="top"/>
    </xf>
    <xf numFmtId="166" fontId="13" fillId="3" borderId="7" xfId="2" applyNumberFormat="1" applyFont="1" applyFill="1" applyBorder="1"/>
    <xf numFmtId="0" fontId="3" fillId="3" borderId="11" xfId="2" applyFont="1" applyFill="1" applyBorder="1"/>
    <xf numFmtId="49" fontId="6" fillId="3" borderId="13" xfId="0" quotePrefix="1" applyNumberFormat="1" applyFont="1" applyFill="1" applyBorder="1" applyAlignment="1">
      <alignment horizontal="center" vertical="center"/>
    </xf>
    <xf numFmtId="4" fontId="6" fillId="0" borderId="13" xfId="0" applyNumberFormat="1" applyFont="1" applyBorder="1"/>
    <xf numFmtId="49" fontId="1" fillId="0" borderId="7" xfId="2" applyNumberFormat="1" applyFont="1" applyBorder="1" applyAlignment="1">
      <alignment horizontal="center" vertical="top" wrapText="1"/>
    </xf>
    <xf numFmtId="166" fontId="1" fillId="0" borderId="12" xfId="2" applyNumberFormat="1" applyFont="1" applyFill="1" applyBorder="1"/>
    <xf numFmtId="3" fontId="8" fillId="0" borderId="7" xfId="2" quotePrefix="1" applyNumberFormat="1" applyFont="1" applyFill="1" applyBorder="1" applyAlignment="1">
      <alignment horizontal="center" vertical="top"/>
    </xf>
    <xf numFmtId="4" fontId="6" fillId="3" borderId="13" xfId="0" applyNumberFormat="1" applyFont="1" applyFill="1" applyBorder="1"/>
    <xf numFmtId="49" fontId="0" fillId="0" borderId="7" xfId="2" applyNumberFormat="1" applyFont="1" applyBorder="1" applyAlignment="1">
      <alignment horizontal="center" vertical="top" wrapText="1"/>
    </xf>
    <xf numFmtId="49" fontId="6" fillId="3" borderId="13" xfId="2" quotePrefix="1" applyNumberFormat="1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left" vertical="center"/>
    </xf>
    <xf numFmtId="49" fontId="6" fillId="3" borderId="13" xfId="1" quotePrefix="1" applyNumberFormat="1" applyFont="1" applyFill="1" applyBorder="1" applyAlignment="1">
      <alignment horizontal="center" vertical="center"/>
    </xf>
    <xf numFmtId="4" fontId="6" fillId="3" borderId="13" xfId="1" applyNumberFormat="1" applyFont="1" applyFill="1" applyBorder="1"/>
    <xf numFmtId="3" fontId="8" fillId="3" borderId="7" xfId="2" applyNumberFormat="1" applyFont="1" applyFill="1" applyBorder="1" applyAlignment="1">
      <alignment horizontal="center" vertical="top"/>
    </xf>
    <xf numFmtId="165" fontId="1" fillId="0" borderId="12" xfId="2" applyNumberFormat="1" applyFont="1" applyFill="1" applyBorder="1" applyAlignment="1">
      <alignment horizontal="center" vertical="center"/>
    </xf>
    <xf numFmtId="0" fontId="14" fillId="3" borderId="11" xfId="2" applyFont="1" applyFill="1" applyBorder="1"/>
    <xf numFmtId="165" fontId="14" fillId="3" borderId="12" xfId="1" applyNumberFormat="1" applyFont="1" applyFill="1" applyBorder="1" applyAlignment="1">
      <alignment horizontal="center" vertical="center"/>
    </xf>
    <xf numFmtId="166" fontId="14" fillId="3" borderId="12" xfId="2" applyNumberFormat="1" applyFont="1" applyFill="1" applyBorder="1"/>
    <xf numFmtId="49" fontId="1" fillId="0" borderId="7" xfId="2" applyNumberFormat="1" applyFont="1" applyFill="1" applyBorder="1" applyAlignment="1">
      <alignment horizontal="center" vertical="top" wrapText="1"/>
    </xf>
    <xf numFmtId="49" fontId="14" fillId="3" borderId="7" xfId="2" quotePrefix="1" applyNumberFormat="1" applyFont="1" applyFill="1" applyBorder="1" applyAlignment="1">
      <alignment horizontal="center" vertical="top"/>
    </xf>
    <xf numFmtId="1" fontId="14" fillId="3" borderId="7" xfId="2" applyNumberFormat="1" applyFont="1" applyFill="1" applyBorder="1" applyAlignment="1">
      <alignment horizontal="left" vertical="top"/>
    </xf>
    <xf numFmtId="1" fontId="14" fillId="3" borderId="7" xfId="1" quotePrefix="1" applyNumberFormat="1" applyFont="1" applyFill="1" applyBorder="1" applyAlignment="1">
      <alignment horizontal="center" vertical="center"/>
    </xf>
    <xf numFmtId="1" fontId="15" fillId="3" borderId="7" xfId="1" applyNumberFormat="1" applyFont="1" applyFill="1" applyBorder="1" applyAlignment="1">
      <alignment horizontal="left" vertical="center"/>
    </xf>
    <xf numFmtId="1" fontId="15" fillId="3" borderId="7" xfId="2" quotePrefix="1" applyNumberFormat="1" applyFont="1" applyFill="1" applyBorder="1" applyAlignment="1">
      <alignment horizontal="center" vertical="center"/>
    </xf>
    <xf numFmtId="1" fontId="15" fillId="3" borderId="7" xfId="1" quotePrefix="1" applyNumberFormat="1" applyFont="1" applyFill="1" applyBorder="1" applyAlignment="1">
      <alignment horizontal="center" vertical="center"/>
    </xf>
    <xf numFmtId="0" fontId="14" fillId="3" borderId="0" xfId="2" applyFont="1" applyFill="1"/>
    <xf numFmtId="1" fontId="11" fillId="3" borderId="7" xfId="2" applyNumberFormat="1" applyFont="1" applyFill="1" applyBorder="1" applyAlignment="1">
      <alignment horizontal="center" vertical="top"/>
    </xf>
    <xf numFmtId="49" fontId="6" fillId="3" borderId="14" xfId="2" quotePrefix="1" applyNumberFormat="1" applyFont="1" applyFill="1" applyBorder="1" applyAlignment="1">
      <alignment horizontal="center" vertical="center"/>
    </xf>
    <xf numFmtId="1" fontId="8" fillId="0" borderId="9" xfId="2" quotePrefix="1" applyNumberFormat="1" applyFont="1" applyFill="1" applyBorder="1" applyAlignment="1">
      <alignment horizontal="left" vertical="top"/>
    </xf>
    <xf numFmtId="0" fontId="1" fillId="0" borderId="0" xfId="2" applyFont="1" applyFill="1" applyBorder="1" applyAlignment="1">
      <alignment horizontal="center"/>
    </xf>
    <xf numFmtId="0" fontId="1" fillId="0" borderId="0" xfId="2" applyFont="1" applyFill="1" applyBorder="1"/>
    <xf numFmtId="0" fontId="1" fillId="3" borderId="0" xfId="2" applyFont="1" applyFill="1" applyBorder="1"/>
    <xf numFmtId="3" fontId="8" fillId="3" borderId="10" xfId="2" applyNumberFormat="1" applyFont="1" applyFill="1" applyBorder="1" applyAlignment="1">
      <alignment horizontal="center" vertical="center"/>
    </xf>
    <xf numFmtId="0" fontId="1" fillId="3" borderId="7" xfId="2" applyFont="1" applyFill="1" applyBorder="1"/>
    <xf numFmtId="49" fontId="16" fillId="0" borderId="13" xfId="2" quotePrefix="1" applyNumberFormat="1" applyFont="1" applyBorder="1" applyAlignment="1">
      <alignment horizontal="center" vertical="center"/>
    </xf>
    <xf numFmtId="49" fontId="6" fillId="3" borderId="7" xfId="1" applyNumberFormat="1" applyFont="1" applyFill="1" applyBorder="1" applyAlignment="1">
      <alignment horizontal="center" vertical="center"/>
    </xf>
    <xf numFmtId="1" fontId="17" fillId="0" borderId="7" xfId="1" applyNumberFormat="1" applyFont="1" applyFill="1" applyBorder="1" applyAlignment="1">
      <alignment horizontal="left" vertical="top"/>
    </xf>
    <xf numFmtId="1" fontId="17" fillId="0" borderId="7" xfId="1" quotePrefix="1" applyNumberFormat="1" applyFont="1" applyFill="1" applyBorder="1" applyAlignment="1">
      <alignment horizontal="center" vertical="center"/>
    </xf>
    <xf numFmtId="1" fontId="1" fillId="0" borderId="7" xfId="1" applyNumberFormat="1" applyFont="1" applyFill="1" applyBorder="1" applyAlignment="1">
      <alignment horizontal="center" vertical="center"/>
    </xf>
    <xf numFmtId="165" fontId="1" fillId="0" borderId="7" xfId="1" applyNumberFormat="1" applyFont="1" applyFill="1" applyBorder="1" applyAlignment="1">
      <alignment horizontal="center" vertical="center"/>
    </xf>
    <xf numFmtId="1" fontId="17" fillId="3" borderId="7" xfId="1" quotePrefix="1" applyNumberFormat="1" applyFont="1" applyFill="1" applyBorder="1" applyAlignment="1">
      <alignment horizontal="left" vertical="top"/>
    </xf>
    <xf numFmtId="2" fontId="1" fillId="0" borderId="7" xfId="1" applyNumberFormat="1" applyFont="1" applyFill="1" applyBorder="1" applyAlignment="1">
      <alignment horizontal="center" vertical="center"/>
    </xf>
    <xf numFmtId="49" fontId="11" fillId="0" borderId="7" xfId="2" quotePrefix="1" applyNumberFormat="1" applyFont="1" applyFill="1" applyBorder="1" applyAlignment="1">
      <alignment horizontal="center" vertical="top"/>
    </xf>
    <xf numFmtId="1" fontId="11" fillId="0" borderId="7" xfId="2" applyNumberFormat="1" applyFont="1" applyFill="1" applyBorder="1" applyAlignment="1">
      <alignment horizontal="left" vertical="top"/>
    </xf>
    <xf numFmtId="1" fontId="11" fillId="0" borderId="7" xfId="1" quotePrefix="1" applyNumberFormat="1" applyFont="1" applyFill="1" applyBorder="1" applyAlignment="1">
      <alignment horizontal="center" vertical="top"/>
    </xf>
    <xf numFmtId="1" fontId="17" fillId="0" borderId="12" xfId="1" applyNumberFormat="1" applyFont="1" applyFill="1" applyBorder="1" applyAlignment="1">
      <alignment horizontal="left" vertical="center"/>
    </xf>
    <xf numFmtId="1" fontId="11" fillId="0" borderId="0" xfId="2" quotePrefix="1" applyNumberFormat="1" applyFont="1" applyBorder="1" applyAlignment="1">
      <alignment horizontal="center" vertical="top"/>
    </xf>
    <xf numFmtId="1" fontId="8" fillId="0" borderId="0" xfId="2" quotePrefix="1" applyNumberFormat="1" applyFont="1" applyFill="1" applyBorder="1" applyAlignment="1">
      <alignment horizontal="left" vertical="top"/>
    </xf>
    <xf numFmtId="1" fontId="8" fillId="0" borderId="7" xfId="2" quotePrefix="1" applyNumberFormat="1" applyFont="1" applyFill="1" applyBorder="1" applyAlignment="1">
      <alignment horizontal="left" vertical="center"/>
    </xf>
    <xf numFmtId="1" fontId="8" fillId="3" borderId="7" xfId="2" applyNumberFormat="1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1" fontId="12" fillId="0" borderId="7" xfId="2" applyNumberFormat="1" applyFont="1" applyFill="1" applyBorder="1" applyAlignment="1">
      <alignment horizontal="left" vertical="center"/>
    </xf>
    <xf numFmtId="3" fontId="12" fillId="0" borderId="7" xfId="2" quotePrefix="1" applyNumberFormat="1" applyFont="1" applyFill="1" applyBorder="1" applyAlignment="1">
      <alignment horizontal="center" vertical="center"/>
    </xf>
    <xf numFmtId="4" fontId="6" fillId="3" borderId="13" xfId="2" applyNumberFormat="1" applyFont="1" applyFill="1" applyBorder="1"/>
    <xf numFmtId="4" fontId="6" fillId="3" borderId="15" xfId="2" applyNumberFormat="1" applyFont="1" applyFill="1" applyBorder="1"/>
    <xf numFmtId="1" fontId="6" fillId="3" borderId="7" xfId="2" applyNumberFormat="1" applyFont="1" applyFill="1" applyBorder="1" applyAlignment="1">
      <alignment horizontal="center" vertical="center"/>
    </xf>
    <xf numFmtId="166" fontId="6" fillId="3" borderId="13" xfId="2" applyNumberFormat="1" applyFont="1" applyFill="1" applyBorder="1" applyAlignment="1">
      <alignment horizontal="center" vertical="center"/>
    </xf>
    <xf numFmtId="4" fontId="6" fillId="0" borderId="13" xfId="2" applyNumberFormat="1" applyFont="1" applyFill="1" applyBorder="1"/>
    <xf numFmtId="49" fontId="6" fillId="0" borderId="0" xfId="2" applyNumberFormat="1" applyFont="1" applyFill="1" applyBorder="1" applyAlignment="1">
      <alignment horizontal="center" vertical="center"/>
    </xf>
    <xf numFmtId="4" fontId="6" fillId="0" borderId="7" xfId="2" applyNumberFormat="1" applyFont="1" applyFill="1" applyBorder="1"/>
    <xf numFmtId="1" fontId="6" fillId="0" borderId="7" xfId="2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 vertical="center"/>
    </xf>
    <xf numFmtId="1" fontId="11" fillId="0" borderId="12" xfId="2" quotePrefix="1" applyNumberFormat="1" applyFont="1" applyBorder="1" applyAlignment="1">
      <alignment horizontal="center" vertical="top"/>
    </xf>
    <xf numFmtId="1" fontId="8" fillId="0" borderId="12" xfId="2" quotePrefix="1" applyNumberFormat="1" applyFont="1" applyFill="1" applyBorder="1" applyAlignment="1">
      <alignment horizontal="left" vertical="top"/>
    </xf>
    <xf numFmtId="0" fontId="3" fillId="0" borderId="7" xfId="2" applyFont="1" applyFill="1" applyBorder="1"/>
    <xf numFmtId="0" fontId="3" fillId="0" borderId="0" xfId="2" applyFont="1" applyFill="1" applyAlignment="1">
      <alignment vertical="center"/>
    </xf>
    <xf numFmtId="0" fontId="12" fillId="5" borderId="16" xfId="2" applyFont="1" applyFill="1" applyBorder="1" applyAlignment="1">
      <alignment vertical="center"/>
    </xf>
    <xf numFmtId="0" fontId="12" fillId="5" borderId="17" xfId="2" applyFont="1" applyFill="1" applyBorder="1" applyAlignment="1">
      <alignment vertical="center"/>
    </xf>
    <xf numFmtId="0" fontId="18" fillId="5" borderId="17" xfId="2" applyFont="1" applyFill="1" applyBorder="1" applyAlignment="1">
      <alignment vertical="center"/>
    </xf>
    <xf numFmtId="1" fontId="12" fillId="5" borderId="17" xfId="2" applyNumberFormat="1" applyFont="1" applyFill="1" applyBorder="1" applyAlignment="1">
      <alignment horizontal="left" vertical="center"/>
    </xf>
    <xf numFmtId="3" fontId="12" fillId="5" borderId="17" xfId="2" applyNumberFormat="1" applyFont="1" applyFill="1" applyBorder="1" applyAlignment="1">
      <alignment horizontal="center" vertical="center"/>
    </xf>
    <xf numFmtId="166" fontId="12" fillId="5" borderId="17" xfId="2" applyNumberFormat="1" applyFont="1" applyFill="1" applyBorder="1" applyAlignment="1">
      <alignment horizontal="right" vertical="center"/>
    </xf>
    <xf numFmtId="0" fontId="3" fillId="5" borderId="18" xfId="2" applyFont="1" applyFill="1" applyBorder="1" applyAlignment="1">
      <alignment vertical="center"/>
    </xf>
    <xf numFmtId="4" fontId="1" fillId="0" borderId="0" xfId="2" applyNumberFormat="1" applyFont="1" applyFill="1"/>
    <xf numFmtId="49" fontId="11" fillId="3" borderId="5" xfId="2" applyNumberFormat="1" applyFont="1" applyFill="1" applyBorder="1" applyAlignment="1">
      <alignment horizontal="center" vertical="center" wrapText="1"/>
    </xf>
    <xf numFmtId="49" fontId="11" fillId="3" borderId="11" xfId="2" applyNumberFormat="1" applyFont="1" applyFill="1" applyBorder="1" applyAlignment="1">
      <alignment horizontal="center" vertical="center" wrapText="1"/>
    </xf>
    <xf numFmtId="0" fontId="11" fillId="3" borderId="8" xfId="3" applyFont="1" applyFill="1" applyBorder="1" applyAlignment="1">
      <alignment horizontal="center" vertical="center" wrapText="1"/>
    </xf>
    <xf numFmtId="0" fontId="11" fillId="3" borderId="9" xfId="3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49" fontId="8" fillId="3" borderId="3" xfId="3" applyNumberFormat="1" applyFont="1" applyFill="1" applyBorder="1" applyAlignment="1">
      <alignment horizontal="center" vertical="center"/>
    </xf>
    <xf numFmtId="49" fontId="8" fillId="3" borderId="7" xfId="3" applyNumberFormat="1" applyFont="1" applyFill="1" applyBorder="1" applyAlignment="1">
      <alignment horizontal="center" vertical="center"/>
    </xf>
    <xf numFmtId="49" fontId="8" fillId="0" borderId="3" xfId="2" applyNumberFormat="1" applyFont="1" applyFill="1" applyBorder="1" applyAlignment="1">
      <alignment horizontal="center" vertical="center"/>
    </xf>
    <xf numFmtId="49" fontId="8" fillId="0" borderId="7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8" fillId="0" borderId="10" xfId="2" applyNumberFormat="1" applyFont="1" applyFill="1" applyBorder="1" applyAlignment="1">
      <alignment horizontal="center" vertical="center" wrapText="1"/>
    </xf>
    <xf numFmtId="0" fontId="8" fillId="0" borderId="9" xfId="2" applyNumberFormat="1" applyFont="1" applyFill="1" applyBorder="1" applyAlignment="1">
      <alignment horizontal="center" vertical="center" wrapText="1"/>
    </xf>
    <xf numFmtId="0" fontId="9" fillId="3" borderId="3" xfId="3" applyNumberFormat="1" applyFont="1" applyFill="1" applyBorder="1" applyAlignment="1">
      <alignment horizontal="center" vertical="center" wrapText="1"/>
    </xf>
    <xf numFmtId="0" fontId="9" fillId="3" borderId="7" xfId="3" applyNumberFormat="1" applyFont="1" applyFill="1" applyBorder="1" applyAlignment="1">
      <alignment horizontal="center" vertical="center" wrapText="1"/>
    </xf>
    <xf numFmtId="49" fontId="11" fillId="3" borderId="3" xfId="2" applyNumberFormat="1" applyFont="1" applyFill="1" applyBorder="1" applyAlignment="1">
      <alignment horizontal="center" vertical="center" wrapText="1"/>
    </xf>
    <xf numFmtId="49" fontId="11" fillId="3" borderId="7" xfId="2" applyNumberFormat="1" applyFont="1" applyFill="1" applyBorder="1" applyAlignment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</cellXfs>
  <cellStyles count="11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Normal_Sheet1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1" xfId="41"/>
    <cellStyle name="Обычный 2" xfId="42"/>
    <cellStyle name="Обычный 2 10" xfId="43"/>
    <cellStyle name="Обычный 2 10 2" xfId="44"/>
    <cellStyle name="Обычный 2 11" xfId="45"/>
    <cellStyle name="Обычный 2 12" xfId="46"/>
    <cellStyle name="Обычный 2 13" xfId="47"/>
    <cellStyle name="Обычный 2 13 2" xfId="48"/>
    <cellStyle name="Обычный 2 13 2 2" xfId="49"/>
    <cellStyle name="Обычный 2 13 3" xfId="50"/>
    <cellStyle name="Обычный 2 14" xfId="51"/>
    <cellStyle name="Обычный 2 14 2 3" xfId="52"/>
    <cellStyle name="Обычный 2 15" xfId="53"/>
    <cellStyle name="Обычный 2 15 2" xfId="3"/>
    <cellStyle name="Обычный 2 15 2 2" xfId="54"/>
    <cellStyle name="Обычный 2 15 2 2 2" xfId="55"/>
    <cellStyle name="Обычный 2 15 3" xfId="56"/>
    <cellStyle name="Обычный 2 16" xfId="57"/>
    <cellStyle name="Обычный 2 17" xfId="58"/>
    <cellStyle name="Обычный 2 2" xfId="59"/>
    <cellStyle name="Обычный 2 2 2" xfId="60"/>
    <cellStyle name="Обычный 2 2 2 2" xfId="61"/>
    <cellStyle name="Обычный 2 2 2 2 2" xfId="62"/>
    <cellStyle name="Обычный 2 2 3" xfId="63"/>
    <cellStyle name="Обычный 2 2 4" xfId="64"/>
    <cellStyle name="Обычный 2 3" xfId="65"/>
    <cellStyle name="Обычный 2 3 2" xfId="66"/>
    <cellStyle name="Обычный 2 3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2015 - 2016 по видам" xfId="74"/>
    <cellStyle name="Обычный 3" xfId="75"/>
    <cellStyle name="Обычный 3 2" xfId="76"/>
    <cellStyle name="Обычный 3 3" xfId="77"/>
    <cellStyle name="Обычный 3 3 2" xfId="78"/>
    <cellStyle name="Обычный 3 4" xfId="79"/>
    <cellStyle name="Обычный 3 4 2" xfId="80"/>
    <cellStyle name="Обычный 3 4 2 2" xfId="81"/>
    <cellStyle name="Обычный 3 5" xfId="82"/>
    <cellStyle name="Обычный 3 6" xfId="83"/>
    <cellStyle name="Обычный 3_Врачи" xfId="84"/>
    <cellStyle name="Обычный 4" xfId="85"/>
    <cellStyle name="Обычный 4 2" xfId="86"/>
    <cellStyle name="Обычный 4 2 2" xfId="87"/>
    <cellStyle name="Обычный 4 3" xfId="88"/>
    <cellStyle name="Обычный 4 3 2" xfId="89"/>
    <cellStyle name="Обычный 4 4" xfId="90"/>
    <cellStyle name="Обычный 5" xfId="91"/>
    <cellStyle name="Обычный 5 2" xfId="92"/>
    <cellStyle name="Обычный 6" xfId="93"/>
    <cellStyle name="Обычный 6 2" xfId="1"/>
    <cellStyle name="Обычный 7" xfId="2"/>
    <cellStyle name="Обычный 7 2" xfId="94"/>
    <cellStyle name="Обычный 7 2 2" xfId="95"/>
    <cellStyle name="Обычный 7 2 3" xfId="96"/>
    <cellStyle name="Обычный 7 3" xfId="97"/>
    <cellStyle name="Обычный 8" xfId="98"/>
    <cellStyle name="Обычный 9" xfId="99"/>
    <cellStyle name="Обычный 9 2" xfId="100"/>
    <cellStyle name="Плохой 2" xfId="101"/>
    <cellStyle name="Пояснение 2" xfId="102"/>
    <cellStyle name="Примечание 2" xfId="103"/>
    <cellStyle name="Примечание 2 2" xfId="104"/>
    <cellStyle name="Примечание 3" xfId="105"/>
    <cellStyle name="Примечание 3 2" xfId="106"/>
    <cellStyle name="Примечание 4" xfId="107"/>
    <cellStyle name="Процентный 2" xfId="108"/>
    <cellStyle name="Процентный 3" xfId="109"/>
    <cellStyle name="Связанная ячейка 2" xfId="110"/>
    <cellStyle name="Текст предупреждения 2" xfId="111"/>
    <cellStyle name="Финансовый 2" xfId="112"/>
    <cellStyle name="Финансовый 3" xfId="113"/>
    <cellStyle name="Финансовый 4" xfId="114"/>
    <cellStyle name="Финансовый 5" xfId="115"/>
    <cellStyle name="Хороший 2" xfId="116"/>
  </cellStyles>
  <dxfs count="1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hange\!&#1054;&#1073;&#1098;&#1077;&#1084;&#1099;%20&#1086;&#1090;%20&#1052;&#1054;-&#1058;&#1055;&#1043;&#1043;%202019\&#1087;&#1088;&#1086;&#1074;&#1077;&#1088;&#1077;&#1085;&#1086;%20&#1050;&#1054;&#1057;&#1050;&#1059;%20&#1076;&#1083;&#1103;%20&#1060;&#1069;&#1054;\!&#1060;&#1069;&#1054;\&#1079;&#1072;&#1075;&#1088;&#1091;&#1078;&#1077;&#1085;&#1086;\&#1044;&#1043;&#1041;%201\&#1076;&#1083;&#1103;%20&#1082;&#1086;&#1084;&#1080;&#1089;&#1089;&#1080;&#1080;%202019%20&#1076;&#1083;&#1103;%20&#1079;&#1072;&#1075;&#1088;&#1091;&#1079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ME\q_medics\&#1048;&#1053;&#1060;&#1054;&#1056;&#1052;&#1040;&#1062;&#1048;&#1071;%20&#1055;&#1054;%20&#1056;&#1040;&#1041;&#1054;&#1058;&#1045;%20&#1054;&#1058;&#1044;&#1045;&#1051;&#1040;\&#1058;&#1077;&#1088;&#1055;&#1088;&#1086;&#1075;&#1088;&#1072;&#1084;&#1084;&#1072;%202020%20&#1056;&#1072;&#1089;&#1095;&#1077;&#1090;\2020_&#1050;&#1057;_&#1044;&#1057;_&#1042;&#1052;&#1055;_&#1069;&#1050;&#1054;_&#1054;&#1053;&#1050;_&#1056;&#1045;&#1040;&#1041;\2020_%20&#1050;&#1088;&#1091;&#1075;&#1083;&#1086;&#1089;&#1091;&#1090;&#1086;&#1095;&#1085;&#1099;&#1081;%20&#1089;&#1090;&#1072;&#1094;&#1080;&#1086;&#1085;&#1072;&#1088;_+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 КС_профили"/>
      <sheetName val="1.2 КС_ОМП"/>
      <sheetName val="1.3 КС_ФО"/>
      <sheetName val="1.4 ВМП"/>
      <sheetName val="1.5 М_Р"/>
      <sheetName val="2.1 ДС_профили "/>
      <sheetName val="2.2 ДС_ОМП"/>
      <sheetName val="2.3 ДС_ФО "/>
      <sheetName val="3.1 АПП_ОМП"/>
      <sheetName val="3.2 АПП_ФО"/>
      <sheetName val="4.1 Числ.СМП"/>
      <sheetName val="4.2 проф.СМП"/>
      <sheetName val="Справочники"/>
      <sheetName val="Внутренний контроль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D2" t="str">
            <v>ГБОУ ВПО Тверской ГМУ Минздрава России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.Численность."/>
      <sheetName val="Поправочние коэф"/>
      <sheetName val="Рекомендуемые объемы"/>
      <sheetName val="Данные.ФактОбъемы."/>
      <sheetName val="Результат"/>
      <sheetName val="2020"/>
      <sheetName val="2020_1В_1612_для КОМ"/>
      <sheetName val="2020_2В_НМ1612_для КОМ (2)"/>
      <sheetName val="2020_2В_НМ1612_для КОМ (3)"/>
      <sheetName val="2020_2В_НМ1612_для КОМ (4)"/>
      <sheetName val="2020__НМ18.122_для КОМ (5)"/>
      <sheetName val="2020_ОКОНЧ_НМ2312_для КОМ (6)"/>
      <sheetName val="2020_печ"/>
      <sheetName val="Свод"/>
      <sheetName val=" Андреапольский р-н"/>
      <sheetName val=" Бежецкий р-н"/>
      <sheetName val=" Бельский р-н"/>
      <sheetName val=" Бологовский р-н"/>
      <sheetName val=" Весьегонский р-н"/>
      <sheetName val=" Вышневолоцкий р-н"/>
      <sheetName val=" Жарковский р-н"/>
      <sheetName val=" Западнодвинский р-н"/>
      <sheetName val=" Зубцовский р-н"/>
      <sheetName val=" Калининский р-н"/>
      <sheetName val=" Калязинский р-н"/>
      <sheetName val=" Кашинский р-н"/>
      <sheetName val=" Кесовогорский р-н"/>
      <sheetName val=" Кимрский р-н"/>
      <sheetName val=" Конаковский р-н"/>
      <sheetName val="ФГБУЗ  МСЧ № 57 ФМБА России"/>
      <sheetName val=" Краснохолмский р-н"/>
      <sheetName val=" Кувшиновский р-н"/>
      <sheetName val=" Лесной р-н"/>
      <sheetName val=" Лихославльский р-н"/>
      <sheetName val=" Максатихинский р-н"/>
      <sheetName val=" Молоковский р-н"/>
      <sheetName val=" Нелидовский р-н"/>
      <sheetName val=" ЗАТО &quot;Озерный&quot;"/>
      <sheetName val=" Оленинский р-н"/>
      <sheetName val=" Осташковский р-н"/>
      <sheetName val=" Пеновский р-н"/>
      <sheetName val=" Рамешковский р-н"/>
      <sheetName val=" Ржевский р-н"/>
      <sheetName val=" Сандовский р-н"/>
      <sheetName val=" Селижаровский р-н"/>
      <sheetName val=" ЗАТО &quot;Солнечный&quot;"/>
      <sheetName val=" Сонковский р-н"/>
      <sheetName val=" Спировский р-н"/>
      <sheetName val=" Старицкий р-н"/>
      <sheetName val="г.Тверь - МУЗ"/>
      <sheetName val=" Торжокский р-н"/>
      <sheetName val=" Торопецкий р-н"/>
      <sheetName val=" Удомельский р-н"/>
      <sheetName val=" Фировский р-н"/>
    </sheetNames>
    <sheetDataSet>
      <sheetData sheetId="0" refreshError="1"/>
      <sheetData sheetId="1">
        <row r="4">
          <cell r="I4">
            <v>20.100000000000001</v>
          </cell>
        </row>
        <row r="5">
          <cell r="I5">
            <v>79.900000000000006</v>
          </cell>
        </row>
        <row r="8">
          <cell r="C8" t="str">
            <v xml:space="preserve"> Андреапольский р-н</v>
          </cell>
        </row>
        <row r="9">
          <cell r="C9" t="str">
            <v xml:space="preserve"> Бежецкий р-н</v>
          </cell>
        </row>
        <row r="10">
          <cell r="C10" t="str">
            <v xml:space="preserve"> Бельский р-н</v>
          </cell>
        </row>
        <row r="11">
          <cell r="C11" t="str">
            <v xml:space="preserve"> Бологовский р-н</v>
          </cell>
        </row>
        <row r="12">
          <cell r="C12" t="str">
            <v xml:space="preserve"> Весьегонский р-н</v>
          </cell>
        </row>
        <row r="13">
          <cell r="C13" t="str">
            <v xml:space="preserve"> Вышневолоцкий р-н</v>
          </cell>
        </row>
        <row r="14">
          <cell r="C14" t="str">
            <v xml:space="preserve"> Жарковский р-н</v>
          </cell>
        </row>
        <row r="15">
          <cell r="C15" t="str">
            <v xml:space="preserve"> Западнодвинский р-н</v>
          </cell>
        </row>
        <row r="16">
          <cell r="C16" t="str">
            <v xml:space="preserve"> Зубцовский р-н</v>
          </cell>
        </row>
        <row r="17">
          <cell r="C17" t="str">
            <v xml:space="preserve"> Калининский р-н</v>
          </cell>
        </row>
        <row r="18">
          <cell r="C18" t="str">
            <v xml:space="preserve"> Калязинский р-н</v>
          </cell>
        </row>
        <row r="19">
          <cell r="C19" t="str">
            <v xml:space="preserve"> Кашинский р-н</v>
          </cell>
        </row>
        <row r="20">
          <cell r="C20" t="str">
            <v xml:space="preserve"> Кесовогорский р-н</v>
          </cell>
        </row>
        <row r="21">
          <cell r="C21" t="str">
            <v xml:space="preserve"> Кимрский р-н</v>
          </cell>
        </row>
        <row r="22">
          <cell r="C22" t="str">
            <v xml:space="preserve"> Конаковский р-н</v>
          </cell>
        </row>
        <row r="23">
          <cell r="C23" t="str">
            <v>ФГБУЗ  МСЧ № 57 ФМБА России</v>
          </cell>
        </row>
        <row r="24">
          <cell r="C24" t="str">
            <v xml:space="preserve"> Краснохолмский р-н</v>
          </cell>
        </row>
        <row r="25">
          <cell r="C25" t="str">
            <v xml:space="preserve"> Кувшиновский р-н</v>
          </cell>
        </row>
        <row r="26">
          <cell r="C26" t="str">
            <v xml:space="preserve"> Лесной р-н</v>
          </cell>
        </row>
        <row r="27">
          <cell r="C27" t="str">
            <v xml:space="preserve"> Лихославльский р-н</v>
          </cell>
        </row>
        <row r="28">
          <cell r="C28" t="str">
            <v xml:space="preserve"> Максатихинский р-н</v>
          </cell>
        </row>
        <row r="29">
          <cell r="C29" t="str">
            <v xml:space="preserve"> Молоковский р-н</v>
          </cell>
        </row>
        <row r="30">
          <cell r="C30" t="str">
            <v xml:space="preserve"> Нелидовский р-н</v>
          </cell>
        </row>
        <row r="31">
          <cell r="C31" t="str">
            <v xml:space="preserve"> ЗАТО "Озерный"</v>
          </cell>
        </row>
        <row r="32">
          <cell r="C32" t="str">
            <v xml:space="preserve"> Оленинский р-н</v>
          </cell>
        </row>
        <row r="33">
          <cell r="C33" t="str">
            <v xml:space="preserve"> Осташковский р-н</v>
          </cell>
        </row>
        <row r="34">
          <cell r="C34" t="str">
            <v xml:space="preserve"> Пеновский р-н</v>
          </cell>
        </row>
        <row r="35">
          <cell r="C35" t="str">
            <v xml:space="preserve"> Рамешковский р-н</v>
          </cell>
        </row>
        <row r="36">
          <cell r="C36" t="str">
            <v xml:space="preserve"> Ржевский р-н</v>
          </cell>
        </row>
        <row r="37">
          <cell r="C37" t="str">
            <v xml:space="preserve"> Сандовский р-н</v>
          </cell>
        </row>
        <row r="38">
          <cell r="C38" t="str">
            <v xml:space="preserve"> Селижаровский р-н</v>
          </cell>
        </row>
        <row r="39">
          <cell r="C39" t="str">
            <v xml:space="preserve"> ЗАТО "Солнечный"</v>
          </cell>
        </row>
        <row r="40">
          <cell r="C40" t="str">
            <v xml:space="preserve"> Сонковский р-н</v>
          </cell>
        </row>
        <row r="41">
          <cell r="C41" t="str">
            <v xml:space="preserve"> Спировский р-н</v>
          </cell>
        </row>
        <row r="42">
          <cell r="C42" t="str">
            <v xml:space="preserve"> Старицкий р-н</v>
          </cell>
        </row>
        <row r="43">
          <cell r="C43" t="str">
            <v>г.Тверь - МУЗ</v>
          </cell>
        </row>
        <row r="44">
          <cell r="C44" t="str">
            <v xml:space="preserve"> Торжокский р-н</v>
          </cell>
        </row>
        <row r="45">
          <cell r="C45" t="str">
            <v xml:space="preserve"> Торопецкий р-н</v>
          </cell>
        </row>
        <row r="46">
          <cell r="C46" t="str">
            <v xml:space="preserve"> Удомельский р-н</v>
          </cell>
        </row>
        <row r="47">
          <cell r="C47" t="str">
            <v xml:space="preserve"> Фировский р-н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0"/>
  <sheetViews>
    <sheetView showZeros="0" tabSelected="1" zoomScale="70" zoomScaleNormal="70" zoomScaleSheetLayoutView="70" workbookViewId="0">
      <pane xSplit="5" ySplit="13" topLeftCell="F14" activePane="bottomRight" state="frozen"/>
      <selection pane="topRight" activeCell="F1" sqref="F1"/>
      <selection pane="bottomLeft" activeCell="A18" sqref="A18"/>
      <selection pane="bottomRight" activeCell="R355" sqref="R355"/>
    </sheetView>
  </sheetViews>
  <sheetFormatPr defaultColWidth="9.109375" defaultRowHeight="13.8"/>
  <cols>
    <col min="1" max="1" width="5.5546875" style="2" customWidth="1"/>
    <col min="2" max="2" width="7" style="2" customWidth="1"/>
    <col min="3" max="3" width="33.21875" style="2" customWidth="1"/>
    <col min="4" max="4" width="9.33203125" style="2" bestFit="1" customWidth="1"/>
    <col min="5" max="5" width="30.6640625" style="2" customWidth="1"/>
    <col min="6" max="6" width="8.33203125" style="2" bestFit="1" customWidth="1"/>
    <col min="7" max="7" width="8.33203125" style="2" customWidth="1"/>
    <col min="8" max="11" width="10.109375" style="2" customWidth="1"/>
    <col min="12" max="12" width="13.44140625" style="4" customWidth="1"/>
    <col min="13" max="13" width="13.44140625" style="2" customWidth="1"/>
    <col min="14" max="14" width="18.44140625" style="2" customWidth="1"/>
    <col min="15" max="19" width="9.109375" style="2"/>
    <col min="20" max="20" width="12.5546875" style="2" customWidth="1"/>
    <col min="21" max="16384" width="9.109375" style="2"/>
  </cols>
  <sheetData>
    <row r="1" spans="1:21" ht="13.8" customHeight="1">
      <c r="A1" s="1" t="s">
        <v>549</v>
      </c>
      <c r="J1" s="3"/>
      <c r="K1" s="3"/>
      <c r="N1" s="5" t="s">
        <v>0</v>
      </c>
    </row>
    <row r="2" spans="1:21">
      <c r="J2" s="3"/>
      <c r="K2" s="3"/>
      <c r="N2" s="6" t="s">
        <v>1</v>
      </c>
    </row>
    <row r="3" spans="1:21">
      <c r="J3" s="3"/>
      <c r="K3" s="3"/>
      <c r="N3" s="6" t="s">
        <v>2</v>
      </c>
    </row>
    <row r="4" spans="1:21">
      <c r="J4" s="3"/>
      <c r="K4" s="3"/>
      <c r="N4" s="7" t="s">
        <v>3</v>
      </c>
    </row>
    <row r="5" spans="1:21">
      <c r="J5" s="3"/>
      <c r="K5" s="3"/>
      <c r="N5" s="8" t="s">
        <v>550</v>
      </c>
    </row>
    <row r="6" spans="1:21" ht="21" customHeight="1"/>
    <row r="7" spans="1:21" ht="63" customHeight="1">
      <c r="A7" s="166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21" ht="6.7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21" ht="33" customHeight="1">
      <c r="A9" s="152" t="s">
        <v>5</v>
      </c>
      <c r="B9" s="154" t="s">
        <v>6</v>
      </c>
      <c r="C9" s="156" t="s">
        <v>7</v>
      </c>
      <c r="D9" s="154" t="s">
        <v>8</v>
      </c>
      <c r="E9" s="156" t="s">
        <v>9</v>
      </c>
      <c r="F9" s="158" t="s">
        <v>10</v>
      </c>
      <c r="G9" s="158"/>
      <c r="H9" s="158"/>
      <c r="I9" s="158"/>
      <c r="J9" s="158"/>
      <c r="K9" s="159" t="s">
        <v>11</v>
      </c>
      <c r="L9" s="162" t="s">
        <v>12</v>
      </c>
      <c r="M9" s="164" t="s">
        <v>13</v>
      </c>
      <c r="N9" s="148" t="s">
        <v>14</v>
      </c>
    </row>
    <row r="10" spans="1:21" ht="15" customHeight="1">
      <c r="A10" s="153"/>
      <c r="B10" s="155"/>
      <c r="C10" s="157"/>
      <c r="D10" s="155"/>
      <c r="E10" s="157"/>
      <c r="F10" s="150" t="s">
        <v>15</v>
      </c>
      <c r="G10" s="10" t="s">
        <v>16</v>
      </c>
      <c r="H10" s="10" t="s">
        <v>17</v>
      </c>
      <c r="I10" s="10" t="s">
        <v>18</v>
      </c>
      <c r="J10" s="10" t="s">
        <v>19</v>
      </c>
      <c r="K10" s="160"/>
      <c r="L10" s="163"/>
      <c r="M10" s="165"/>
      <c r="N10" s="149"/>
    </row>
    <row r="11" spans="1:21" ht="60" customHeight="1">
      <c r="A11" s="153"/>
      <c r="B11" s="155"/>
      <c r="C11" s="157"/>
      <c r="D11" s="155"/>
      <c r="E11" s="157"/>
      <c r="F11" s="151"/>
      <c r="G11" s="11" t="s">
        <v>20</v>
      </c>
      <c r="H11" s="11" t="s">
        <v>21</v>
      </c>
      <c r="I11" s="11" t="s">
        <v>22</v>
      </c>
      <c r="J11" s="11" t="s">
        <v>23</v>
      </c>
      <c r="K11" s="161"/>
      <c r="L11" s="163"/>
      <c r="M11" s="165"/>
      <c r="N11" s="149"/>
    </row>
    <row r="12" spans="1:21" s="14" customFormat="1" ht="10.199999999999999">
      <c r="A12" s="12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</row>
    <row r="13" spans="1:21" ht="15" customHeight="1">
      <c r="A13" s="15" t="s">
        <v>24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21">
      <c r="A14" s="18">
        <v>1</v>
      </c>
      <c r="B14" s="19" t="s">
        <v>25</v>
      </c>
      <c r="C14" s="20" t="s">
        <v>26</v>
      </c>
      <c r="D14" s="21" t="s">
        <v>27</v>
      </c>
      <c r="E14" s="22" t="s">
        <v>28</v>
      </c>
      <c r="F14" s="23">
        <f>SUM(G14:J14)</f>
        <v>141</v>
      </c>
      <c r="G14" s="23"/>
      <c r="H14" s="24">
        <v>141</v>
      </c>
      <c r="I14" s="24">
        <v>0</v>
      </c>
      <c r="J14" s="25">
        <v>0</v>
      </c>
      <c r="K14" s="26"/>
      <c r="L14" s="27">
        <v>0.5</v>
      </c>
      <c r="M14" s="28">
        <v>76716.7</v>
      </c>
      <c r="N14" s="29" t="s">
        <v>29</v>
      </c>
      <c r="Q14" s="30"/>
      <c r="T14" s="31"/>
      <c r="U14" s="32"/>
    </row>
    <row r="15" spans="1:21">
      <c r="A15" s="18">
        <f>A14+1</f>
        <v>2</v>
      </c>
      <c r="B15" s="19" t="s">
        <v>25</v>
      </c>
      <c r="C15" s="20" t="s">
        <v>26</v>
      </c>
      <c r="D15" s="21" t="s">
        <v>30</v>
      </c>
      <c r="E15" s="22" t="s">
        <v>31</v>
      </c>
      <c r="F15" s="23">
        <f t="shared" ref="F15:F24" si="0">SUM(G15:J15)</f>
        <v>107</v>
      </c>
      <c r="G15" s="23"/>
      <c r="H15" s="24">
        <v>107</v>
      </c>
      <c r="I15" s="24">
        <v>0</v>
      </c>
      <c r="J15" s="25">
        <v>0</v>
      </c>
      <c r="K15" s="26"/>
      <c r="L15" s="27">
        <v>0.5</v>
      </c>
      <c r="M15" s="28">
        <v>76716.7</v>
      </c>
      <c r="N15" s="29" t="s">
        <v>29</v>
      </c>
      <c r="Q15" s="30"/>
      <c r="T15" s="31"/>
      <c r="U15" s="32"/>
    </row>
    <row r="16" spans="1:21">
      <c r="A16" s="18">
        <f t="shared" ref="A16:A24" si="1">A15+1</f>
        <v>3</v>
      </c>
      <c r="B16" s="19" t="s">
        <v>25</v>
      </c>
      <c r="C16" s="20" t="s">
        <v>26</v>
      </c>
      <c r="D16" s="21" t="s">
        <v>32</v>
      </c>
      <c r="E16" s="22" t="s">
        <v>33</v>
      </c>
      <c r="F16" s="23">
        <f t="shared" si="0"/>
        <v>217</v>
      </c>
      <c r="G16" s="33"/>
      <c r="H16" s="25">
        <v>217</v>
      </c>
      <c r="I16" s="25">
        <v>0</v>
      </c>
      <c r="J16" s="25">
        <v>0</v>
      </c>
      <c r="K16" s="26"/>
      <c r="L16" s="34">
        <v>1</v>
      </c>
      <c r="M16" s="28">
        <v>97850</v>
      </c>
      <c r="N16" s="29" t="s">
        <v>34</v>
      </c>
      <c r="Q16" s="30"/>
      <c r="T16" s="31"/>
      <c r="U16" s="32"/>
    </row>
    <row r="17" spans="1:21">
      <c r="A17" s="18">
        <f t="shared" si="1"/>
        <v>4</v>
      </c>
      <c r="B17" s="19" t="s">
        <v>25</v>
      </c>
      <c r="C17" s="20" t="s">
        <v>26</v>
      </c>
      <c r="D17" s="21" t="s">
        <v>35</v>
      </c>
      <c r="E17" s="35" t="s">
        <v>36</v>
      </c>
      <c r="F17" s="23">
        <f t="shared" si="0"/>
        <v>110</v>
      </c>
      <c r="G17" s="33"/>
      <c r="H17" s="25">
        <v>110</v>
      </c>
      <c r="I17" s="25">
        <v>0</v>
      </c>
      <c r="J17" s="25">
        <v>0</v>
      </c>
      <c r="K17" s="26"/>
      <c r="L17" s="34">
        <v>1</v>
      </c>
      <c r="M17" s="28">
        <v>97850</v>
      </c>
      <c r="N17" s="29" t="s">
        <v>34</v>
      </c>
      <c r="Q17" s="30"/>
      <c r="T17" s="31"/>
      <c r="U17" s="32"/>
    </row>
    <row r="18" spans="1:21">
      <c r="A18" s="18">
        <f t="shared" si="1"/>
        <v>5</v>
      </c>
      <c r="B18" s="19" t="s">
        <v>25</v>
      </c>
      <c r="C18" s="20" t="s">
        <v>26</v>
      </c>
      <c r="D18" s="21" t="s">
        <v>37</v>
      </c>
      <c r="E18" s="35" t="s">
        <v>38</v>
      </c>
      <c r="F18" s="23">
        <f t="shared" si="0"/>
        <v>197</v>
      </c>
      <c r="G18" s="33"/>
      <c r="H18" s="25">
        <v>197</v>
      </c>
      <c r="I18" s="25"/>
      <c r="J18" s="25"/>
      <c r="K18" s="26"/>
      <c r="L18" s="34">
        <v>1</v>
      </c>
      <c r="M18" s="28">
        <v>97850</v>
      </c>
      <c r="N18" s="29" t="s">
        <v>34</v>
      </c>
      <c r="Q18" s="30"/>
      <c r="T18" s="31"/>
      <c r="U18" s="32"/>
    </row>
    <row r="19" spans="1:21">
      <c r="A19" s="18">
        <f t="shared" si="1"/>
        <v>6</v>
      </c>
      <c r="B19" s="19" t="s">
        <v>25</v>
      </c>
      <c r="C19" s="20" t="s">
        <v>26</v>
      </c>
      <c r="D19" s="21" t="s">
        <v>39</v>
      </c>
      <c r="E19" s="22" t="s">
        <v>40</v>
      </c>
      <c r="F19" s="23">
        <f t="shared" si="0"/>
        <v>193</v>
      </c>
      <c r="G19" s="33"/>
      <c r="H19" s="25">
        <v>193</v>
      </c>
      <c r="I19" s="25">
        <v>0</v>
      </c>
      <c r="J19" s="25">
        <v>0</v>
      </c>
      <c r="K19" s="26"/>
      <c r="L19" s="34">
        <v>1</v>
      </c>
      <c r="M19" s="28">
        <v>97850</v>
      </c>
      <c r="N19" s="29" t="s">
        <v>34</v>
      </c>
      <c r="Q19" s="30"/>
      <c r="T19" s="31"/>
      <c r="U19" s="32"/>
    </row>
    <row r="20" spans="1:21">
      <c r="A20" s="18">
        <f t="shared" si="1"/>
        <v>7</v>
      </c>
      <c r="B20" s="19" t="s">
        <v>25</v>
      </c>
      <c r="C20" s="20" t="s">
        <v>26</v>
      </c>
      <c r="D20" s="21" t="s">
        <v>41</v>
      </c>
      <c r="E20" s="22" t="s">
        <v>42</v>
      </c>
      <c r="F20" s="23">
        <f t="shared" si="0"/>
        <v>122</v>
      </c>
      <c r="G20" s="33"/>
      <c r="H20" s="25">
        <v>122</v>
      </c>
      <c r="I20" s="25">
        <v>0</v>
      </c>
      <c r="J20" s="25">
        <v>0</v>
      </c>
      <c r="K20" s="26"/>
      <c r="L20" s="27">
        <v>0.5</v>
      </c>
      <c r="M20" s="28">
        <v>76716.7</v>
      </c>
      <c r="N20" s="29" t="s">
        <v>29</v>
      </c>
      <c r="Q20" s="30"/>
      <c r="T20" s="31"/>
      <c r="U20" s="32"/>
    </row>
    <row r="21" spans="1:21">
      <c r="A21" s="18">
        <f t="shared" si="1"/>
        <v>8</v>
      </c>
      <c r="B21" s="19" t="s">
        <v>25</v>
      </c>
      <c r="C21" s="20" t="s">
        <v>26</v>
      </c>
      <c r="D21" s="21" t="s">
        <v>43</v>
      </c>
      <c r="E21" s="22" t="s">
        <v>44</v>
      </c>
      <c r="F21" s="23">
        <f t="shared" si="0"/>
        <v>254</v>
      </c>
      <c r="G21" s="33"/>
      <c r="H21" s="25">
        <v>254</v>
      </c>
      <c r="I21" s="25"/>
      <c r="J21" s="25"/>
      <c r="K21" s="26"/>
      <c r="L21" s="27">
        <v>0.5</v>
      </c>
      <c r="M21" s="28">
        <v>76716.7</v>
      </c>
      <c r="N21" s="29" t="s">
        <v>29</v>
      </c>
      <c r="Q21" s="30"/>
      <c r="T21" s="31"/>
      <c r="U21" s="32"/>
    </row>
    <row r="22" spans="1:21">
      <c r="A22" s="18">
        <f t="shared" si="1"/>
        <v>9</v>
      </c>
      <c r="B22" s="19" t="s">
        <v>25</v>
      </c>
      <c r="C22" s="20" t="s">
        <v>26</v>
      </c>
      <c r="D22" s="21" t="s">
        <v>45</v>
      </c>
      <c r="E22" s="22" t="s">
        <v>46</v>
      </c>
      <c r="F22" s="23">
        <f t="shared" si="0"/>
        <v>126</v>
      </c>
      <c r="G22" s="33"/>
      <c r="H22" s="25">
        <v>126</v>
      </c>
      <c r="I22" s="25">
        <v>0</v>
      </c>
      <c r="J22" s="25">
        <v>0</v>
      </c>
      <c r="K22" s="26"/>
      <c r="L22" s="27">
        <v>0.5</v>
      </c>
      <c r="M22" s="28">
        <v>76716.7</v>
      </c>
      <c r="N22" s="29" t="s">
        <v>29</v>
      </c>
      <c r="Q22" s="30"/>
      <c r="T22" s="31"/>
      <c r="U22" s="32"/>
    </row>
    <row r="23" spans="1:21">
      <c r="A23" s="18">
        <f t="shared" si="1"/>
        <v>10</v>
      </c>
      <c r="B23" s="19" t="s">
        <v>25</v>
      </c>
      <c r="C23" s="20" t="s">
        <v>26</v>
      </c>
      <c r="D23" s="21" t="s">
        <v>47</v>
      </c>
      <c r="E23" s="22" t="s">
        <v>48</v>
      </c>
      <c r="F23" s="23">
        <f t="shared" si="0"/>
        <v>195</v>
      </c>
      <c r="G23" s="23"/>
      <c r="H23" s="24">
        <v>195</v>
      </c>
      <c r="I23" s="24">
        <v>0</v>
      </c>
      <c r="J23" s="25">
        <v>0</v>
      </c>
      <c r="K23" s="26"/>
      <c r="L23" s="34">
        <v>1</v>
      </c>
      <c r="M23" s="28">
        <v>97850</v>
      </c>
      <c r="N23" s="29" t="s">
        <v>34</v>
      </c>
      <c r="Q23" s="30"/>
      <c r="T23" s="31"/>
      <c r="U23" s="32"/>
    </row>
    <row r="24" spans="1:21">
      <c r="A24" s="18">
        <f t="shared" si="1"/>
        <v>11</v>
      </c>
      <c r="B24" s="19" t="s">
        <v>25</v>
      </c>
      <c r="C24" s="20" t="s">
        <v>26</v>
      </c>
      <c r="D24" s="21" t="s">
        <v>49</v>
      </c>
      <c r="E24" s="35" t="s">
        <v>50</v>
      </c>
      <c r="F24" s="23">
        <f t="shared" si="0"/>
        <v>216</v>
      </c>
      <c r="G24" s="23"/>
      <c r="H24" s="24">
        <v>216</v>
      </c>
      <c r="I24" s="24">
        <v>0</v>
      </c>
      <c r="J24" s="24">
        <v>0</v>
      </c>
      <c r="K24" s="26"/>
      <c r="L24" s="36">
        <v>1</v>
      </c>
      <c r="M24" s="28">
        <v>97850</v>
      </c>
      <c r="N24" s="37" t="s">
        <v>34</v>
      </c>
      <c r="Q24" s="30"/>
      <c r="T24" s="31"/>
      <c r="U24" s="32"/>
    </row>
    <row r="25" spans="1:21" s="45" customFormat="1">
      <c r="A25" s="38"/>
      <c r="B25" s="19" t="s">
        <v>25</v>
      </c>
      <c r="C25" s="20" t="s">
        <v>26</v>
      </c>
      <c r="D25" s="39"/>
      <c r="E25" s="40" t="s">
        <v>51</v>
      </c>
      <c r="F25" s="41">
        <f>SUM(F14:F24)</f>
        <v>1878</v>
      </c>
      <c r="G25" s="41">
        <f t="shared" ref="G25:J25" si="2">SUM(G14:G24)</f>
        <v>0</v>
      </c>
      <c r="H25" s="41">
        <f t="shared" si="2"/>
        <v>1878</v>
      </c>
      <c r="I25" s="41">
        <f t="shared" si="2"/>
        <v>0</v>
      </c>
      <c r="J25" s="41">
        <f t="shared" si="2"/>
        <v>0</v>
      </c>
      <c r="K25" s="41">
        <v>0</v>
      </c>
      <c r="L25" s="42"/>
      <c r="M25" s="43">
        <f>SUM(M14:M24)</f>
        <v>970683.49999999988</v>
      </c>
      <c r="N25" s="44"/>
      <c r="P25" s="2"/>
      <c r="Q25" s="30"/>
      <c r="R25" s="2"/>
      <c r="S25" s="2"/>
      <c r="T25" s="31"/>
      <c r="U25" s="32"/>
    </row>
    <row r="26" spans="1:21">
      <c r="A26" s="15" t="s">
        <v>52</v>
      </c>
      <c r="B26" s="46"/>
      <c r="C26" s="46"/>
      <c r="D26" s="46"/>
      <c r="E26" s="46"/>
      <c r="F26" s="46"/>
      <c r="G26" s="46"/>
      <c r="H26" s="47"/>
      <c r="I26" s="47"/>
      <c r="J26" s="47"/>
      <c r="K26" s="47"/>
      <c r="L26" s="46"/>
      <c r="M26" s="46"/>
      <c r="N26" s="48"/>
      <c r="Q26" s="30"/>
      <c r="T26" s="31"/>
      <c r="U26" s="32"/>
    </row>
    <row r="27" spans="1:21">
      <c r="A27" s="18">
        <f>A24+1</f>
        <v>12</v>
      </c>
      <c r="B27" s="49" t="s">
        <v>53</v>
      </c>
      <c r="C27" s="50" t="s">
        <v>54</v>
      </c>
      <c r="D27" s="51" t="s">
        <v>55</v>
      </c>
      <c r="E27" s="22" t="s">
        <v>56</v>
      </c>
      <c r="F27" s="23">
        <f>SUM(G27:J27)</f>
        <v>288</v>
      </c>
      <c r="G27" s="23"/>
      <c r="H27" s="24">
        <v>288</v>
      </c>
      <c r="I27" s="24">
        <v>0</v>
      </c>
      <c r="J27" s="24">
        <v>0</v>
      </c>
      <c r="K27" s="26"/>
      <c r="L27" s="36">
        <v>1</v>
      </c>
      <c r="M27" s="28">
        <v>97850</v>
      </c>
      <c r="N27" s="37" t="s">
        <v>34</v>
      </c>
      <c r="Q27" s="30"/>
      <c r="T27" s="31"/>
      <c r="U27" s="32"/>
    </row>
    <row r="28" spans="1:21">
      <c r="A28" s="18">
        <f>A27+1</f>
        <v>13</v>
      </c>
      <c r="B28" s="49" t="s">
        <v>53</v>
      </c>
      <c r="C28" s="50" t="s">
        <v>54</v>
      </c>
      <c r="D28" s="51" t="s">
        <v>57</v>
      </c>
      <c r="E28" s="22" t="s">
        <v>58</v>
      </c>
      <c r="F28" s="23">
        <f t="shared" ref="F28:F39" si="3">SUM(G28:J28)</f>
        <v>121</v>
      </c>
      <c r="G28" s="23"/>
      <c r="H28" s="24">
        <v>121</v>
      </c>
      <c r="I28" s="24">
        <v>0</v>
      </c>
      <c r="J28" s="24">
        <v>0</v>
      </c>
      <c r="K28" s="26"/>
      <c r="L28" s="52">
        <v>0.5</v>
      </c>
      <c r="M28" s="28">
        <v>76716.7</v>
      </c>
      <c r="N28" s="37" t="s">
        <v>29</v>
      </c>
      <c r="Q28" s="30"/>
      <c r="T28" s="31"/>
      <c r="U28" s="32"/>
    </row>
    <row r="29" spans="1:21">
      <c r="A29" s="18">
        <f t="shared" ref="A29:A39" si="4">A28+1</f>
        <v>14</v>
      </c>
      <c r="B29" s="49" t="s">
        <v>53</v>
      </c>
      <c r="C29" s="50" t="s">
        <v>54</v>
      </c>
      <c r="D29" s="51" t="s">
        <v>59</v>
      </c>
      <c r="E29" s="22" t="s">
        <v>60</v>
      </c>
      <c r="F29" s="23">
        <f t="shared" si="3"/>
        <v>407</v>
      </c>
      <c r="G29" s="23"/>
      <c r="H29" s="24">
        <v>407</v>
      </c>
      <c r="I29" s="24">
        <v>0</v>
      </c>
      <c r="J29" s="24">
        <v>0</v>
      </c>
      <c r="K29" s="26"/>
      <c r="L29" s="36">
        <v>1</v>
      </c>
      <c r="M29" s="28">
        <v>97850</v>
      </c>
      <c r="N29" s="37" t="s">
        <v>34</v>
      </c>
      <c r="Q29" s="30"/>
      <c r="T29" s="31"/>
      <c r="U29" s="32"/>
    </row>
    <row r="30" spans="1:21">
      <c r="A30" s="18">
        <f t="shared" si="4"/>
        <v>15</v>
      </c>
      <c r="B30" s="49" t="s">
        <v>53</v>
      </c>
      <c r="C30" s="50" t="s">
        <v>54</v>
      </c>
      <c r="D30" s="51" t="s">
        <v>61</v>
      </c>
      <c r="E30" s="22" t="s">
        <v>62</v>
      </c>
      <c r="F30" s="23">
        <f t="shared" si="3"/>
        <v>314</v>
      </c>
      <c r="G30" s="23"/>
      <c r="H30" s="24">
        <v>314</v>
      </c>
      <c r="I30" s="24"/>
      <c r="J30" s="24"/>
      <c r="K30" s="26"/>
      <c r="L30" s="36">
        <v>1</v>
      </c>
      <c r="M30" s="28">
        <v>97850</v>
      </c>
      <c r="N30" s="37" t="s">
        <v>34</v>
      </c>
      <c r="Q30" s="30"/>
      <c r="T30" s="31"/>
      <c r="U30" s="32"/>
    </row>
    <row r="31" spans="1:21">
      <c r="A31" s="18">
        <f t="shared" si="4"/>
        <v>16</v>
      </c>
      <c r="B31" s="49" t="s">
        <v>53</v>
      </c>
      <c r="C31" s="50" t="s">
        <v>54</v>
      </c>
      <c r="D31" s="51" t="s">
        <v>63</v>
      </c>
      <c r="E31" s="22" t="s">
        <v>64</v>
      </c>
      <c r="F31" s="23">
        <f t="shared" si="3"/>
        <v>291</v>
      </c>
      <c r="G31" s="23"/>
      <c r="H31" s="24">
        <v>291</v>
      </c>
      <c r="I31" s="24">
        <v>0</v>
      </c>
      <c r="J31" s="24">
        <v>0</v>
      </c>
      <c r="K31" s="26"/>
      <c r="L31" s="36">
        <v>1</v>
      </c>
      <c r="M31" s="28">
        <v>97850</v>
      </c>
      <c r="N31" s="37" t="s">
        <v>34</v>
      </c>
      <c r="Q31" s="30"/>
      <c r="T31" s="31"/>
      <c r="U31" s="32"/>
    </row>
    <row r="32" spans="1:21">
      <c r="A32" s="18">
        <f t="shared" si="4"/>
        <v>17</v>
      </c>
      <c r="B32" s="49" t="s">
        <v>53</v>
      </c>
      <c r="C32" s="50" t="s">
        <v>54</v>
      </c>
      <c r="D32" s="51" t="s">
        <v>65</v>
      </c>
      <c r="E32" s="22" t="s">
        <v>66</v>
      </c>
      <c r="F32" s="23">
        <f t="shared" si="3"/>
        <v>357</v>
      </c>
      <c r="G32" s="23"/>
      <c r="H32" s="24">
        <v>357</v>
      </c>
      <c r="I32" s="24">
        <v>0</v>
      </c>
      <c r="J32" s="24">
        <v>0</v>
      </c>
      <c r="K32" s="26"/>
      <c r="L32" s="36">
        <v>1</v>
      </c>
      <c r="M32" s="28">
        <v>97850</v>
      </c>
      <c r="N32" s="37" t="s">
        <v>34</v>
      </c>
      <c r="Q32" s="30"/>
      <c r="T32" s="31"/>
      <c r="U32" s="32"/>
    </row>
    <row r="33" spans="1:21">
      <c r="A33" s="18">
        <f t="shared" si="4"/>
        <v>18</v>
      </c>
      <c r="B33" s="49" t="s">
        <v>53</v>
      </c>
      <c r="C33" s="50" t="s">
        <v>54</v>
      </c>
      <c r="D33" s="51" t="s">
        <v>67</v>
      </c>
      <c r="E33" s="22" t="s">
        <v>68</v>
      </c>
      <c r="F33" s="23">
        <f t="shared" si="3"/>
        <v>316</v>
      </c>
      <c r="G33" s="23"/>
      <c r="H33" s="24">
        <v>316</v>
      </c>
      <c r="I33" s="24">
        <v>0</v>
      </c>
      <c r="J33" s="24">
        <v>0</v>
      </c>
      <c r="K33" s="26"/>
      <c r="L33" s="36">
        <v>1</v>
      </c>
      <c r="M33" s="28">
        <v>97850</v>
      </c>
      <c r="N33" s="37" t="s">
        <v>34</v>
      </c>
      <c r="Q33" s="30"/>
      <c r="T33" s="31"/>
      <c r="U33" s="32"/>
    </row>
    <row r="34" spans="1:21">
      <c r="A34" s="18">
        <f t="shared" si="4"/>
        <v>19</v>
      </c>
      <c r="B34" s="49" t="s">
        <v>53</v>
      </c>
      <c r="C34" s="50" t="s">
        <v>54</v>
      </c>
      <c r="D34" s="51" t="s">
        <v>69</v>
      </c>
      <c r="E34" s="22" t="s">
        <v>70</v>
      </c>
      <c r="F34" s="23">
        <f t="shared" si="3"/>
        <v>338</v>
      </c>
      <c r="G34" s="23"/>
      <c r="H34" s="24">
        <v>338</v>
      </c>
      <c r="I34" s="24">
        <v>0</v>
      </c>
      <c r="J34" s="24">
        <v>0</v>
      </c>
      <c r="K34" s="26"/>
      <c r="L34" s="36">
        <v>1</v>
      </c>
      <c r="M34" s="28">
        <v>97850</v>
      </c>
      <c r="N34" s="37" t="s">
        <v>34</v>
      </c>
      <c r="Q34" s="30"/>
      <c r="T34" s="31"/>
      <c r="U34" s="32"/>
    </row>
    <row r="35" spans="1:21">
      <c r="A35" s="18">
        <f t="shared" si="4"/>
        <v>20</v>
      </c>
      <c r="B35" s="49" t="s">
        <v>53</v>
      </c>
      <c r="C35" s="50" t="s">
        <v>54</v>
      </c>
      <c r="D35" s="51" t="s">
        <v>71</v>
      </c>
      <c r="E35" s="22" t="s">
        <v>72</v>
      </c>
      <c r="F35" s="23">
        <f t="shared" si="3"/>
        <v>311</v>
      </c>
      <c r="G35" s="23"/>
      <c r="H35" s="24">
        <v>311</v>
      </c>
      <c r="I35" s="24">
        <v>0</v>
      </c>
      <c r="J35" s="24">
        <v>0</v>
      </c>
      <c r="K35" s="26"/>
      <c r="L35" s="36">
        <v>1</v>
      </c>
      <c r="M35" s="28">
        <v>97850</v>
      </c>
      <c r="N35" s="37" t="s">
        <v>34</v>
      </c>
      <c r="Q35" s="30"/>
      <c r="T35" s="31"/>
      <c r="U35" s="32"/>
    </row>
    <row r="36" spans="1:21">
      <c r="A36" s="18">
        <f t="shared" si="4"/>
        <v>21</v>
      </c>
      <c r="B36" s="49" t="s">
        <v>53</v>
      </c>
      <c r="C36" s="50" t="s">
        <v>54</v>
      </c>
      <c r="D36" s="51" t="s">
        <v>73</v>
      </c>
      <c r="E36" s="22" t="s">
        <v>74</v>
      </c>
      <c r="F36" s="23">
        <f t="shared" si="3"/>
        <v>470</v>
      </c>
      <c r="G36" s="23"/>
      <c r="H36" s="24">
        <v>470</v>
      </c>
      <c r="I36" s="24">
        <v>0</v>
      </c>
      <c r="J36" s="24">
        <v>0</v>
      </c>
      <c r="K36" s="26"/>
      <c r="L36" s="36">
        <v>1</v>
      </c>
      <c r="M36" s="28">
        <v>97850</v>
      </c>
      <c r="N36" s="37" t="s">
        <v>34</v>
      </c>
      <c r="Q36" s="30"/>
      <c r="T36" s="31"/>
      <c r="U36" s="32"/>
    </row>
    <row r="37" spans="1:21">
      <c r="A37" s="18">
        <f t="shared" si="4"/>
        <v>22</v>
      </c>
      <c r="B37" s="49" t="s">
        <v>53</v>
      </c>
      <c r="C37" s="50" t="s">
        <v>54</v>
      </c>
      <c r="D37" s="51" t="s">
        <v>75</v>
      </c>
      <c r="E37" s="22" t="s">
        <v>76</v>
      </c>
      <c r="F37" s="23">
        <f t="shared" si="3"/>
        <v>540</v>
      </c>
      <c r="G37" s="23"/>
      <c r="H37" s="24">
        <v>540</v>
      </c>
      <c r="I37" s="24">
        <v>0</v>
      </c>
      <c r="J37" s="24">
        <v>0</v>
      </c>
      <c r="K37" s="26"/>
      <c r="L37" s="36">
        <v>1</v>
      </c>
      <c r="M37" s="28">
        <v>97850</v>
      </c>
      <c r="N37" s="37" t="s">
        <v>34</v>
      </c>
      <c r="Q37" s="30"/>
      <c r="T37" s="31"/>
      <c r="U37" s="32"/>
    </row>
    <row r="38" spans="1:21">
      <c r="A38" s="18">
        <f t="shared" si="4"/>
        <v>23</v>
      </c>
      <c r="B38" s="49" t="s">
        <v>53</v>
      </c>
      <c r="C38" s="50" t="s">
        <v>54</v>
      </c>
      <c r="D38" s="51" t="s">
        <v>77</v>
      </c>
      <c r="E38" s="22" t="s">
        <v>78</v>
      </c>
      <c r="F38" s="23">
        <f t="shared" si="3"/>
        <v>81</v>
      </c>
      <c r="G38" s="23">
        <v>81</v>
      </c>
      <c r="H38" s="24">
        <v>0</v>
      </c>
      <c r="I38" s="24">
        <v>0</v>
      </c>
      <c r="J38" s="24">
        <v>0</v>
      </c>
      <c r="K38" s="26">
        <v>0.38588</v>
      </c>
      <c r="L38" s="52">
        <v>0.5</v>
      </c>
      <c r="M38" s="28">
        <v>25425</v>
      </c>
      <c r="N38" s="37" t="s">
        <v>29</v>
      </c>
      <c r="Q38" s="30"/>
      <c r="T38" s="31"/>
      <c r="U38" s="32"/>
    </row>
    <row r="39" spans="1:21">
      <c r="A39" s="18">
        <f t="shared" si="4"/>
        <v>24</v>
      </c>
      <c r="B39" s="49" t="s">
        <v>53</v>
      </c>
      <c r="C39" s="50" t="s">
        <v>54</v>
      </c>
      <c r="D39" s="51">
        <v>892</v>
      </c>
      <c r="E39" s="22" t="s">
        <v>79</v>
      </c>
      <c r="F39" s="23">
        <f t="shared" si="3"/>
        <v>129</v>
      </c>
      <c r="G39" s="23"/>
      <c r="H39" s="24">
        <v>129</v>
      </c>
      <c r="I39" s="24"/>
      <c r="J39" s="24"/>
      <c r="K39" s="26"/>
      <c r="L39" s="36">
        <v>1</v>
      </c>
      <c r="M39" s="28">
        <v>97850</v>
      </c>
      <c r="N39" s="37" t="s">
        <v>34</v>
      </c>
      <c r="Q39" s="30"/>
      <c r="T39" s="31"/>
      <c r="U39" s="32"/>
    </row>
    <row r="40" spans="1:21">
      <c r="A40" s="38"/>
      <c r="B40" s="49" t="s">
        <v>53</v>
      </c>
      <c r="C40" s="50" t="s">
        <v>54</v>
      </c>
      <c r="D40" s="39"/>
      <c r="E40" s="40" t="s">
        <v>51</v>
      </c>
      <c r="F40" s="41">
        <f>SUM(F27:F39)</f>
        <v>3963</v>
      </c>
      <c r="G40" s="41">
        <f t="shared" ref="G40:J40" si="5">SUM(G27:G39)</f>
        <v>81</v>
      </c>
      <c r="H40" s="41">
        <f t="shared" si="5"/>
        <v>3882</v>
      </c>
      <c r="I40" s="41">
        <f t="shared" si="5"/>
        <v>0</v>
      </c>
      <c r="J40" s="41">
        <f t="shared" si="5"/>
        <v>0</v>
      </c>
      <c r="K40" s="41"/>
      <c r="L40" s="42"/>
      <c r="M40" s="43">
        <f>SUM(M27:M39)</f>
        <v>1178491.7</v>
      </c>
      <c r="N40" s="44"/>
      <c r="Q40" s="30"/>
      <c r="T40" s="31"/>
      <c r="U40" s="32"/>
    </row>
    <row r="41" spans="1:21">
      <c r="A41" s="53" t="s">
        <v>80</v>
      </c>
      <c r="B41" s="54"/>
      <c r="C41" s="54"/>
      <c r="D41" s="54"/>
      <c r="E41" s="54"/>
      <c r="F41" s="54"/>
      <c r="G41" s="54"/>
      <c r="H41" s="55"/>
      <c r="I41" s="55"/>
      <c r="J41" s="55"/>
      <c r="K41" s="55"/>
      <c r="L41" s="54"/>
      <c r="M41" s="54"/>
      <c r="N41" s="56"/>
      <c r="Q41" s="30"/>
      <c r="T41" s="31"/>
      <c r="U41" s="32"/>
    </row>
    <row r="42" spans="1:21">
      <c r="A42" s="18">
        <f>A39+1</f>
        <v>25</v>
      </c>
      <c r="B42" s="49" t="s">
        <v>81</v>
      </c>
      <c r="C42" s="50" t="s">
        <v>82</v>
      </c>
      <c r="D42" s="51" t="s">
        <v>83</v>
      </c>
      <c r="E42" s="22" t="s">
        <v>84</v>
      </c>
      <c r="F42" s="23">
        <f>SUM(G42:J42)</f>
        <v>105</v>
      </c>
      <c r="G42" s="23"/>
      <c r="H42" s="24">
        <v>105</v>
      </c>
      <c r="I42" s="24">
        <v>0</v>
      </c>
      <c r="J42" s="24">
        <v>0</v>
      </c>
      <c r="K42" s="26"/>
      <c r="L42" s="36">
        <v>1</v>
      </c>
      <c r="M42" s="28">
        <v>97850</v>
      </c>
      <c r="N42" s="37" t="s">
        <v>34</v>
      </c>
      <c r="Q42" s="30"/>
      <c r="T42" s="31"/>
      <c r="U42" s="32"/>
    </row>
    <row r="43" spans="1:21">
      <c r="A43" s="18">
        <f>A42+1</f>
        <v>26</v>
      </c>
      <c r="B43" s="49" t="s">
        <v>81</v>
      </c>
      <c r="C43" s="50" t="s">
        <v>82</v>
      </c>
      <c r="D43" s="19" t="s">
        <v>85</v>
      </c>
      <c r="E43" s="22" t="s">
        <v>86</v>
      </c>
      <c r="F43" s="23">
        <f t="shared" ref="F43:F44" si="6">SUM(G43:J43)</f>
        <v>210</v>
      </c>
      <c r="G43" s="23"/>
      <c r="H43" s="24">
        <v>210</v>
      </c>
      <c r="I43" s="24"/>
      <c r="J43" s="24"/>
      <c r="K43" s="26"/>
      <c r="L43" s="36">
        <v>1</v>
      </c>
      <c r="M43" s="28">
        <v>97850</v>
      </c>
      <c r="N43" s="37" t="s">
        <v>34</v>
      </c>
      <c r="Q43" s="30"/>
      <c r="T43" s="31"/>
      <c r="U43" s="32"/>
    </row>
    <row r="44" spans="1:21">
      <c r="A44" s="18">
        <f t="shared" ref="A44" si="7">A43+1</f>
        <v>27</v>
      </c>
      <c r="B44" s="49" t="s">
        <v>81</v>
      </c>
      <c r="C44" s="50" t="s">
        <v>82</v>
      </c>
      <c r="D44" s="51" t="s">
        <v>87</v>
      </c>
      <c r="E44" s="22" t="s">
        <v>88</v>
      </c>
      <c r="F44" s="23">
        <f t="shared" si="6"/>
        <v>136</v>
      </c>
      <c r="G44" s="23"/>
      <c r="H44" s="24">
        <v>136</v>
      </c>
      <c r="I44" s="24">
        <v>0</v>
      </c>
      <c r="J44" s="24">
        <v>0</v>
      </c>
      <c r="K44" s="26"/>
      <c r="L44" s="36">
        <v>1</v>
      </c>
      <c r="M44" s="28">
        <v>97850</v>
      </c>
      <c r="N44" s="37" t="s">
        <v>34</v>
      </c>
      <c r="Q44" s="30"/>
      <c r="T44" s="31"/>
      <c r="U44" s="32"/>
    </row>
    <row r="45" spans="1:21">
      <c r="A45" s="38"/>
      <c r="B45" s="49" t="s">
        <v>81</v>
      </c>
      <c r="C45" s="50" t="s">
        <v>82</v>
      </c>
      <c r="D45" s="39"/>
      <c r="E45" s="40" t="s">
        <v>51</v>
      </c>
      <c r="F45" s="41">
        <f>SUM(F42:F44)</f>
        <v>451</v>
      </c>
      <c r="G45" s="41">
        <f t="shared" ref="G45:J45" si="8">SUM(G42:G44)</f>
        <v>0</v>
      </c>
      <c r="H45" s="41">
        <f t="shared" si="8"/>
        <v>451</v>
      </c>
      <c r="I45" s="41">
        <f t="shared" si="8"/>
        <v>0</v>
      </c>
      <c r="J45" s="41">
        <f t="shared" si="8"/>
        <v>0</v>
      </c>
      <c r="K45" s="41"/>
      <c r="L45" s="42"/>
      <c r="M45" s="43">
        <f>SUM(M42:M44)</f>
        <v>293550</v>
      </c>
      <c r="N45" s="44"/>
      <c r="Q45" s="30"/>
      <c r="T45" s="31"/>
      <c r="U45" s="32"/>
    </row>
    <row r="46" spans="1:21">
      <c r="A46" s="53" t="s">
        <v>89</v>
      </c>
      <c r="B46" s="54"/>
      <c r="C46" s="54"/>
      <c r="D46" s="54"/>
      <c r="E46" s="54"/>
      <c r="F46" s="54"/>
      <c r="G46" s="54"/>
      <c r="H46" s="55"/>
      <c r="I46" s="55"/>
      <c r="J46" s="55"/>
      <c r="K46" s="55"/>
      <c r="L46" s="54"/>
      <c r="M46" s="54"/>
      <c r="N46" s="56"/>
      <c r="Q46" s="30"/>
      <c r="T46" s="31"/>
      <c r="U46" s="32"/>
    </row>
    <row r="47" spans="1:21">
      <c r="A47" s="18">
        <f>A44+1</f>
        <v>28</v>
      </c>
      <c r="B47" s="49" t="s">
        <v>90</v>
      </c>
      <c r="C47" s="50" t="s">
        <v>91</v>
      </c>
      <c r="D47" s="19" t="s">
        <v>92</v>
      </c>
      <c r="E47" s="22" t="s">
        <v>93</v>
      </c>
      <c r="F47" s="23">
        <f t="shared" ref="F47:F48" si="9">SUM(G47:J47)</f>
        <v>270</v>
      </c>
      <c r="G47" s="23"/>
      <c r="H47" s="24">
        <v>270</v>
      </c>
      <c r="I47" s="24">
        <v>0</v>
      </c>
      <c r="J47" s="24">
        <v>0</v>
      </c>
      <c r="K47" s="26"/>
      <c r="L47" s="36">
        <v>1</v>
      </c>
      <c r="M47" s="28">
        <v>97850</v>
      </c>
      <c r="N47" s="37" t="s">
        <v>34</v>
      </c>
      <c r="Q47" s="30"/>
      <c r="T47" s="31"/>
      <c r="U47" s="32"/>
    </row>
    <row r="48" spans="1:21" s="45" customFormat="1">
      <c r="A48" s="18">
        <f>A47+1</f>
        <v>29</v>
      </c>
      <c r="B48" s="49" t="s">
        <v>90</v>
      </c>
      <c r="C48" s="50" t="s">
        <v>91</v>
      </c>
      <c r="D48" s="19">
        <v>961</v>
      </c>
      <c r="E48" s="22" t="s">
        <v>94</v>
      </c>
      <c r="F48" s="23">
        <f t="shared" si="9"/>
        <v>180</v>
      </c>
      <c r="G48" s="23"/>
      <c r="H48" s="24">
        <v>180</v>
      </c>
      <c r="I48" s="24">
        <v>0</v>
      </c>
      <c r="J48" s="24">
        <v>0</v>
      </c>
      <c r="K48" s="26"/>
      <c r="L48" s="36">
        <v>1</v>
      </c>
      <c r="M48" s="28">
        <v>97850</v>
      </c>
      <c r="N48" s="37" t="s">
        <v>34</v>
      </c>
      <c r="P48" s="2"/>
      <c r="Q48" s="30"/>
      <c r="R48" s="2"/>
      <c r="S48" s="2"/>
      <c r="T48" s="31"/>
      <c r="U48" s="32"/>
    </row>
    <row r="49" spans="1:21">
      <c r="A49" s="38"/>
      <c r="B49" s="49" t="s">
        <v>90</v>
      </c>
      <c r="C49" s="50" t="s">
        <v>91</v>
      </c>
      <c r="D49" s="39"/>
      <c r="E49" s="40" t="s">
        <v>51</v>
      </c>
      <c r="F49" s="41">
        <f>SUM(F47:F48)</f>
        <v>450</v>
      </c>
      <c r="G49" s="41">
        <f t="shared" ref="G49:J49" si="10">SUM(G47:G48)</f>
        <v>0</v>
      </c>
      <c r="H49" s="41">
        <f t="shared" si="10"/>
        <v>450</v>
      </c>
      <c r="I49" s="41">
        <f t="shared" si="10"/>
        <v>0</v>
      </c>
      <c r="J49" s="41">
        <f t="shared" si="10"/>
        <v>0</v>
      </c>
      <c r="K49" s="41"/>
      <c r="L49" s="42"/>
      <c r="M49" s="43">
        <f>SUM(M47:M48)</f>
        <v>195700</v>
      </c>
      <c r="N49" s="44"/>
      <c r="Q49" s="30"/>
      <c r="T49" s="31"/>
      <c r="U49" s="32"/>
    </row>
    <row r="50" spans="1:21">
      <c r="A50" s="53" t="s">
        <v>95</v>
      </c>
      <c r="B50" s="54"/>
      <c r="C50" s="54"/>
      <c r="D50" s="54"/>
      <c r="E50" s="54"/>
      <c r="F50" s="54"/>
      <c r="G50" s="54"/>
      <c r="H50" s="55"/>
      <c r="I50" s="55"/>
      <c r="J50" s="55"/>
      <c r="K50" s="55"/>
      <c r="L50" s="54"/>
      <c r="M50" s="54"/>
      <c r="N50" s="56"/>
      <c r="Q50" s="30"/>
      <c r="T50" s="31"/>
      <c r="U50" s="32"/>
    </row>
    <row r="51" spans="1:21">
      <c r="A51" s="18">
        <f>A48+1</f>
        <v>30</v>
      </c>
      <c r="B51" s="49" t="s">
        <v>96</v>
      </c>
      <c r="C51" s="50" t="s">
        <v>97</v>
      </c>
      <c r="D51" s="19" t="s">
        <v>98</v>
      </c>
      <c r="E51" s="22" t="s">
        <v>99</v>
      </c>
      <c r="F51" s="23">
        <f t="shared" ref="F51:F53" si="11">SUM(G51:J51)</f>
        <v>411</v>
      </c>
      <c r="G51" s="23"/>
      <c r="H51" s="24">
        <v>411</v>
      </c>
      <c r="I51" s="24">
        <v>0</v>
      </c>
      <c r="J51" s="24">
        <v>0</v>
      </c>
      <c r="K51" s="26"/>
      <c r="L51" s="36">
        <v>1</v>
      </c>
      <c r="M51" s="28">
        <v>97850</v>
      </c>
      <c r="N51" s="37" t="s">
        <v>34</v>
      </c>
      <c r="Q51" s="30"/>
      <c r="T51" s="31"/>
      <c r="U51" s="32"/>
    </row>
    <row r="52" spans="1:21">
      <c r="A52" s="18">
        <f>A51+1</f>
        <v>31</v>
      </c>
      <c r="B52" s="49" t="s">
        <v>96</v>
      </c>
      <c r="C52" s="50" t="s">
        <v>97</v>
      </c>
      <c r="D52" s="19">
        <v>978</v>
      </c>
      <c r="E52" s="22" t="s">
        <v>100</v>
      </c>
      <c r="F52" s="23">
        <f t="shared" si="11"/>
        <v>284</v>
      </c>
      <c r="G52" s="23"/>
      <c r="H52" s="24">
        <v>284</v>
      </c>
      <c r="I52" s="24">
        <v>0</v>
      </c>
      <c r="J52" s="24">
        <v>0</v>
      </c>
      <c r="K52" s="26"/>
      <c r="L52" s="36">
        <v>1</v>
      </c>
      <c r="M52" s="28">
        <v>97850</v>
      </c>
      <c r="N52" s="37" t="s">
        <v>34</v>
      </c>
      <c r="Q52" s="30"/>
      <c r="T52" s="31"/>
      <c r="U52" s="32"/>
    </row>
    <row r="53" spans="1:21">
      <c r="A53" s="18">
        <f>A52+1</f>
        <v>32</v>
      </c>
      <c r="B53" s="49" t="s">
        <v>96</v>
      </c>
      <c r="C53" s="50" t="s">
        <v>97</v>
      </c>
      <c r="D53" s="19">
        <v>975</v>
      </c>
      <c r="E53" s="35" t="s">
        <v>101</v>
      </c>
      <c r="F53" s="23">
        <f t="shared" si="11"/>
        <v>86</v>
      </c>
      <c r="G53" s="23">
        <v>86</v>
      </c>
      <c r="H53" s="24"/>
      <c r="I53" s="24"/>
      <c r="J53" s="24"/>
      <c r="K53" s="26">
        <v>0.38588</v>
      </c>
      <c r="L53" s="52">
        <v>0.5</v>
      </c>
      <c r="M53" s="28">
        <v>25425</v>
      </c>
      <c r="N53" s="37" t="s">
        <v>29</v>
      </c>
      <c r="Q53" s="30"/>
      <c r="T53" s="31"/>
      <c r="U53" s="32"/>
    </row>
    <row r="54" spans="1:21">
      <c r="A54" s="38"/>
      <c r="B54" s="49" t="s">
        <v>96</v>
      </c>
      <c r="C54" s="50" t="s">
        <v>97</v>
      </c>
      <c r="D54" s="39"/>
      <c r="E54" s="40" t="s">
        <v>51</v>
      </c>
      <c r="F54" s="41">
        <f>SUM(F51:F53)</f>
        <v>781</v>
      </c>
      <c r="G54" s="41">
        <f t="shared" ref="G54:J54" si="12">SUM(G51:G53)</f>
        <v>86</v>
      </c>
      <c r="H54" s="41">
        <f t="shared" si="12"/>
        <v>695</v>
      </c>
      <c r="I54" s="41">
        <f t="shared" si="12"/>
        <v>0</v>
      </c>
      <c r="J54" s="41">
        <f t="shared" si="12"/>
        <v>0</v>
      </c>
      <c r="K54" s="41"/>
      <c r="L54" s="42"/>
      <c r="M54" s="43">
        <f>SUM(M51:M53)</f>
        <v>221125</v>
      </c>
      <c r="N54" s="44"/>
      <c r="Q54" s="30"/>
      <c r="T54" s="31"/>
      <c r="U54" s="32"/>
    </row>
    <row r="55" spans="1:21">
      <c r="A55" s="53" t="s">
        <v>102</v>
      </c>
      <c r="B55" s="54"/>
      <c r="C55" s="54"/>
      <c r="D55" s="54"/>
      <c r="E55" s="54"/>
      <c r="F55" s="54"/>
      <c r="G55" s="54"/>
      <c r="H55" s="55"/>
      <c r="I55" s="55"/>
      <c r="J55" s="55"/>
      <c r="K55" s="55"/>
      <c r="L55" s="54"/>
      <c r="M55" s="54"/>
      <c r="N55" s="56"/>
      <c r="Q55" s="30"/>
      <c r="T55" s="31"/>
      <c r="U55" s="32"/>
    </row>
    <row r="56" spans="1:21">
      <c r="A56" s="18">
        <f>A53+1</f>
        <v>33</v>
      </c>
      <c r="B56" s="49" t="s">
        <v>103</v>
      </c>
      <c r="C56" s="50" t="s">
        <v>104</v>
      </c>
      <c r="D56" s="19">
        <v>300</v>
      </c>
      <c r="E56" s="22" t="s">
        <v>105</v>
      </c>
      <c r="F56" s="23">
        <f t="shared" ref="F56:F77" si="13">SUM(G56:J56)</f>
        <v>1283</v>
      </c>
      <c r="G56" s="23"/>
      <c r="H56" s="24">
        <v>0</v>
      </c>
      <c r="I56" s="24">
        <v>1283</v>
      </c>
      <c r="J56" s="24">
        <v>0</v>
      </c>
      <c r="K56" s="26"/>
      <c r="L56" s="52">
        <v>0.5</v>
      </c>
      <c r="M56" s="28">
        <v>112766.7</v>
      </c>
      <c r="N56" s="37" t="s">
        <v>29</v>
      </c>
      <c r="Q56" s="30"/>
      <c r="T56" s="31"/>
      <c r="U56" s="32"/>
    </row>
    <row r="57" spans="1:21">
      <c r="A57" s="18">
        <f>A56+1</f>
        <v>34</v>
      </c>
      <c r="B57" s="49" t="s">
        <v>103</v>
      </c>
      <c r="C57" s="50" t="s">
        <v>104</v>
      </c>
      <c r="D57" s="19">
        <v>763</v>
      </c>
      <c r="E57" s="22" t="s">
        <v>106</v>
      </c>
      <c r="F57" s="23">
        <f t="shared" si="13"/>
        <v>174</v>
      </c>
      <c r="G57" s="23"/>
      <c r="H57" s="24">
        <v>174</v>
      </c>
      <c r="I57" s="24">
        <v>0</v>
      </c>
      <c r="J57" s="24">
        <v>0</v>
      </c>
      <c r="K57" s="26"/>
      <c r="L57" s="52">
        <v>0.5</v>
      </c>
      <c r="M57" s="28">
        <v>76716.7</v>
      </c>
      <c r="N57" s="37" t="s">
        <v>29</v>
      </c>
      <c r="Q57" s="30"/>
      <c r="T57" s="31"/>
      <c r="U57" s="32"/>
    </row>
    <row r="58" spans="1:21">
      <c r="A58" s="18">
        <f t="shared" ref="A58:A77" si="14">A57+1</f>
        <v>35</v>
      </c>
      <c r="B58" s="49" t="s">
        <v>103</v>
      </c>
      <c r="C58" s="50" t="s">
        <v>104</v>
      </c>
      <c r="D58" s="19" t="s">
        <v>107</v>
      </c>
      <c r="E58" s="22" t="s">
        <v>108</v>
      </c>
      <c r="F58" s="23">
        <f t="shared" si="13"/>
        <v>319</v>
      </c>
      <c r="G58" s="23"/>
      <c r="H58" s="24">
        <v>319</v>
      </c>
      <c r="I58" s="24">
        <v>0</v>
      </c>
      <c r="J58" s="25">
        <v>0</v>
      </c>
      <c r="K58" s="26"/>
      <c r="L58" s="27">
        <v>0.5</v>
      </c>
      <c r="M58" s="28">
        <v>76716.7</v>
      </c>
      <c r="N58" s="29" t="s">
        <v>29</v>
      </c>
      <c r="Q58" s="30"/>
      <c r="T58" s="31"/>
      <c r="U58" s="32"/>
    </row>
    <row r="59" spans="1:21">
      <c r="A59" s="18">
        <f t="shared" si="14"/>
        <v>36</v>
      </c>
      <c r="B59" s="49" t="s">
        <v>103</v>
      </c>
      <c r="C59" s="50" t="s">
        <v>104</v>
      </c>
      <c r="D59" s="19" t="s">
        <v>109</v>
      </c>
      <c r="E59" s="35" t="s">
        <v>110</v>
      </c>
      <c r="F59" s="23">
        <f t="shared" si="13"/>
        <v>535</v>
      </c>
      <c r="G59" s="23"/>
      <c r="H59" s="24">
        <v>535</v>
      </c>
      <c r="I59" s="24"/>
      <c r="J59" s="25"/>
      <c r="K59" s="26"/>
      <c r="L59" s="34">
        <v>1</v>
      </c>
      <c r="M59" s="28">
        <v>97850</v>
      </c>
      <c r="N59" s="37" t="s">
        <v>34</v>
      </c>
      <c r="Q59" s="30"/>
      <c r="T59" s="31"/>
      <c r="U59" s="32"/>
    </row>
    <row r="60" spans="1:21">
      <c r="A60" s="18">
        <f t="shared" si="14"/>
        <v>37</v>
      </c>
      <c r="B60" s="49" t="s">
        <v>103</v>
      </c>
      <c r="C60" s="50" t="s">
        <v>104</v>
      </c>
      <c r="D60" s="19" t="s">
        <v>111</v>
      </c>
      <c r="E60" s="35" t="s">
        <v>112</v>
      </c>
      <c r="F60" s="23">
        <f t="shared" si="13"/>
        <v>172</v>
      </c>
      <c r="G60" s="23"/>
      <c r="H60" s="24">
        <v>172</v>
      </c>
      <c r="I60" s="24"/>
      <c r="J60" s="25"/>
      <c r="K60" s="26"/>
      <c r="L60" s="34">
        <v>1</v>
      </c>
      <c r="M60" s="28">
        <v>97850</v>
      </c>
      <c r="N60" s="37" t="s">
        <v>34</v>
      </c>
      <c r="Q60" s="30"/>
      <c r="T60" s="31"/>
      <c r="U60" s="32"/>
    </row>
    <row r="61" spans="1:21">
      <c r="A61" s="18">
        <f t="shared" si="14"/>
        <v>38</v>
      </c>
      <c r="B61" s="49" t="s">
        <v>103</v>
      </c>
      <c r="C61" s="50" t="s">
        <v>104</v>
      </c>
      <c r="D61" s="19" t="s">
        <v>113</v>
      </c>
      <c r="E61" s="22" t="s">
        <v>114</v>
      </c>
      <c r="F61" s="23">
        <f t="shared" si="13"/>
        <v>952</v>
      </c>
      <c r="G61" s="23"/>
      <c r="H61" s="24">
        <v>0</v>
      </c>
      <c r="I61" s="24">
        <v>952</v>
      </c>
      <c r="J61" s="25">
        <v>0</v>
      </c>
      <c r="K61" s="26"/>
      <c r="L61" s="27">
        <v>0.5</v>
      </c>
      <c r="M61" s="28">
        <v>112766.7</v>
      </c>
      <c r="N61" s="29" t="s">
        <v>29</v>
      </c>
      <c r="Q61" s="30"/>
      <c r="T61" s="31"/>
      <c r="U61" s="32"/>
    </row>
    <row r="62" spans="1:21">
      <c r="A62" s="18">
        <f t="shared" si="14"/>
        <v>39</v>
      </c>
      <c r="B62" s="49" t="s">
        <v>103</v>
      </c>
      <c r="C62" s="50" t="s">
        <v>104</v>
      </c>
      <c r="D62" s="19" t="s">
        <v>115</v>
      </c>
      <c r="E62" s="22" t="s">
        <v>116</v>
      </c>
      <c r="F62" s="23">
        <f t="shared" si="13"/>
        <v>315</v>
      </c>
      <c r="G62" s="23"/>
      <c r="H62" s="57">
        <v>315</v>
      </c>
      <c r="I62" s="24">
        <v>0</v>
      </c>
      <c r="J62" s="25">
        <v>0</v>
      </c>
      <c r="K62" s="26"/>
      <c r="L62" s="34">
        <v>1</v>
      </c>
      <c r="M62" s="28">
        <v>97850</v>
      </c>
      <c r="N62" s="29" t="s">
        <v>34</v>
      </c>
      <c r="Q62" s="30"/>
      <c r="T62" s="31"/>
      <c r="U62" s="32"/>
    </row>
    <row r="63" spans="1:21">
      <c r="A63" s="18">
        <f t="shared" si="14"/>
        <v>40</v>
      </c>
      <c r="B63" s="49" t="s">
        <v>103</v>
      </c>
      <c r="C63" s="50" t="s">
        <v>104</v>
      </c>
      <c r="D63" s="19" t="s">
        <v>117</v>
      </c>
      <c r="E63" s="22" t="s">
        <v>118</v>
      </c>
      <c r="F63" s="23">
        <f t="shared" si="13"/>
        <v>157</v>
      </c>
      <c r="G63" s="23"/>
      <c r="H63" s="57">
        <v>157</v>
      </c>
      <c r="I63" s="24">
        <v>0</v>
      </c>
      <c r="J63" s="25">
        <v>0</v>
      </c>
      <c r="K63" s="26"/>
      <c r="L63" s="34">
        <v>1</v>
      </c>
      <c r="M63" s="28">
        <v>97850</v>
      </c>
      <c r="N63" s="29" t="s">
        <v>34</v>
      </c>
      <c r="Q63" s="30"/>
      <c r="T63" s="31"/>
      <c r="U63" s="32"/>
    </row>
    <row r="64" spans="1:21">
      <c r="A64" s="18">
        <f t="shared" si="14"/>
        <v>41</v>
      </c>
      <c r="B64" s="49" t="s">
        <v>103</v>
      </c>
      <c r="C64" s="50" t="s">
        <v>104</v>
      </c>
      <c r="D64" s="19">
        <v>767</v>
      </c>
      <c r="E64" s="22" t="s">
        <v>119</v>
      </c>
      <c r="F64" s="23">
        <f t="shared" si="13"/>
        <v>995</v>
      </c>
      <c r="G64" s="23"/>
      <c r="H64" s="24">
        <v>0</v>
      </c>
      <c r="I64" s="24">
        <v>995</v>
      </c>
      <c r="J64" s="25">
        <v>0</v>
      </c>
      <c r="K64" s="26"/>
      <c r="L64" s="27">
        <v>0.5</v>
      </c>
      <c r="M64" s="28">
        <v>112766.7</v>
      </c>
      <c r="N64" s="29" t="s">
        <v>29</v>
      </c>
      <c r="Q64" s="30"/>
      <c r="T64" s="31"/>
      <c r="U64" s="32"/>
    </row>
    <row r="65" spans="1:21" s="61" customFormat="1">
      <c r="A65" s="18">
        <f t="shared" si="14"/>
        <v>42</v>
      </c>
      <c r="B65" s="49" t="s">
        <v>103</v>
      </c>
      <c r="C65" s="58" t="s">
        <v>104</v>
      </c>
      <c r="D65" s="59" t="s">
        <v>120</v>
      </c>
      <c r="E65" s="60" t="s">
        <v>121</v>
      </c>
      <c r="F65" s="23">
        <f t="shared" si="13"/>
        <v>14</v>
      </c>
      <c r="G65" s="33">
        <v>14</v>
      </c>
      <c r="H65" s="25"/>
      <c r="I65" s="25"/>
      <c r="J65" s="25"/>
      <c r="K65" s="26">
        <v>0.38588</v>
      </c>
      <c r="L65" s="27">
        <v>0.5</v>
      </c>
      <c r="M65" s="28">
        <v>25425</v>
      </c>
      <c r="N65" s="29" t="s">
        <v>29</v>
      </c>
      <c r="P65" s="2"/>
      <c r="Q65" s="30"/>
      <c r="R65" s="2"/>
      <c r="S65" s="2"/>
      <c r="T65" s="31"/>
      <c r="U65" s="32"/>
    </row>
    <row r="66" spans="1:21" s="61" customFormat="1">
      <c r="A66" s="18">
        <f t="shared" si="14"/>
        <v>43</v>
      </c>
      <c r="B66" s="49" t="s">
        <v>103</v>
      </c>
      <c r="C66" s="58" t="s">
        <v>104</v>
      </c>
      <c r="D66" s="59">
        <v>769</v>
      </c>
      <c r="E66" s="60" t="s">
        <v>122</v>
      </c>
      <c r="F66" s="23">
        <f t="shared" si="13"/>
        <v>140</v>
      </c>
      <c r="G66" s="33"/>
      <c r="H66" s="25">
        <v>140</v>
      </c>
      <c r="I66" s="25">
        <v>0</v>
      </c>
      <c r="J66" s="25">
        <v>0</v>
      </c>
      <c r="K66" s="26"/>
      <c r="L66" s="27">
        <v>0.5</v>
      </c>
      <c r="M66" s="28">
        <v>76716.7</v>
      </c>
      <c r="N66" s="29" t="s">
        <v>29</v>
      </c>
      <c r="P66" s="2"/>
      <c r="Q66" s="30"/>
      <c r="R66" s="2"/>
      <c r="S66" s="2"/>
      <c r="T66" s="31"/>
      <c r="U66" s="32"/>
    </row>
    <row r="67" spans="1:21">
      <c r="A67" s="18">
        <f t="shared" si="14"/>
        <v>44</v>
      </c>
      <c r="B67" s="49" t="s">
        <v>103</v>
      </c>
      <c r="C67" s="50" t="s">
        <v>104</v>
      </c>
      <c r="D67" s="19">
        <v>770</v>
      </c>
      <c r="E67" s="22" t="s">
        <v>123</v>
      </c>
      <c r="F67" s="23">
        <f t="shared" si="13"/>
        <v>201</v>
      </c>
      <c r="G67" s="23"/>
      <c r="H67" s="24">
        <v>201</v>
      </c>
      <c r="I67" s="24">
        <v>0</v>
      </c>
      <c r="J67" s="25">
        <v>0</v>
      </c>
      <c r="K67" s="26"/>
      <c r="L67" s="34">
        <v>1</v>
      </c>
      <c r="M67" s="28">
        <v>97850</v>
      </c>
      <c r="N67" s="29" t="s">
        <v>34</v>
      </c>
      <c r="Q67" s="30"/>
      <c r="T67" s="31"/>
      <c r="U67" s="32"/>
    </row>
    <row r="68" spans="1:21">
      <c r="A68" s="18">
        <f t="shared" si="14"/>
        <v>45</v>
      </c>
      <c r="B68" s="49" t="s">
        <v>103</v>
      </c>
      <c r="C68" s="50" t="s">
        <v>104</v>
      </c>
      <c r="D68" s="19">
        <v>771</v>
      </c>
      <c r="E68" s="22" t="s">
        <v>124</v>
      </c>
      <c r="F68" s="23">
        <f t="shared" si="13"/>
        <v>203</v>
      </c>
      <c r="G68" s="23"/>
      <c r="H68" s="24">
        <v>203</v>
      </c>
      <c r="I68" s="24">
        <v>0</v>
      </c>
      <c r="J68" s="25">
        <v>0</v>
      </c>
      <c r="K68" s="26"/>
      <c r="L68" s="27">
        <v>0.5</v>
      </c>
      <c r="M68" s="28">
        <v>76716.7</v>
      </c>
      <c r="N68" s="29" t="s">
        <v>29</v>
      </c>
      <c r="Q68" s="30"/>
      <c r="T68" s="31"/>
      <c r="U68" s="32"/>
    </row>
    <row r="69" spans="1:21">
      <c r="A69" s="18">
        <f t="shared" si="14"/>
        <v>46</v>
      </c>
      <c r="B69" s="49" t="s">
        <v>103</v>
      </c>
      <c r="C69" s="50" t="s">
        <v>104</v>
      </c>
      <c r="D69" s="19">
        <v>246</v>
      </c>
      <c r="E69" s="22" t="s">
        <v>125</v>
      </c>
      <c r="F69" s="23">
        <f t="shared" si="13"/>
        <v>708</v>
      </c>
      <c r="G69" s="23"/>
      <c r="H69" s="24">
        <v>708</v>
      </c>
      <c r="I69" s="24">
        <v>0</v>
      </c>
      <c r="J69" s="25">
        <v>0</v>
      </c>
      <c r="K69" s="26"/>
      <c r="L69" s="34">
        <v>1</v>
      </c>
      <c r="M69" s="28">
        <v>97850</v>
      </c>
      <c r="N69" s="29" t="s">
        <v>34</v>
      </c>
      <c r="Q69" s="30"/>
      <c r="T69" s="31"/>
      <c r="U69" s="32"/>
    </row>
    <row r="70" spans="1:21">
      <c r="A70" s="18">
        <f t="shared" si="14"/>
        <v>47</v>
      </c>
      <c r="B70" s="49" t="s">
        <v>103</v>
      </c>
      <c r="C70" s="50" t="s">
        <v>104</v>
      </c>
      <c r="D70" s="19">
        <v>772</v>
      </c>
      <c r="E70" s="22" t="s">
        <v>126</v>
      </c>
      <c r="F70" s="23">
        <f t="shared" si="13"/>
        <v>245</v>
      </c>
      <c r="G70" s="23"/>
      <c r="H70" s="24">
        <v>245</v>
      </c>
      <c r="I70" s="24">
        <v>0</v>
      </c>
      <c r="J70" s="25">
        <v>0</v>
      </c>
      <c r="K70" s="26"/>
      <c r="L70" s="34">
        <v>1</v>
      </c>
      <c r="M70" s="28">
        <v>97850</v>
      </c>
      <c r="N70" s="29" t="s">
        <v>34</v>
      </c>
      <c r="Q70" s="30"/>
      <c r="T70" s="31"/>
      <c r="U70" s="32"/>
    </row>
    <row r="71" spans="1:21">
      <c r="A71" s="18">
        <f t="shared" si="14"/>
        <v>48</v>
      </c>
      <c r="B71" s="49" t="s">
        <v>103</v>
      </c>
      <c r="C71" s="50" t="s">
        <v>104</v>
      </c>
      <c r="D71" s="19">
        <v>774</v>
      </c>
      <c r="E71" s="22" t="s">
        <v>127</v>
      </c>
      <c r="F71" s="23">
        <f t="shared" si="13"/>
        <v>205</v>
      </c>
      <c r="G71" s="23"/>
      <c r="H71" s="24">
        <v>205</v>
      </c>
      <c r="I71" s="24">
        <v>0</v>
      </c>
      <c r="J71" s="25">
        <v>0</v>
      </c>
      <c r="K71" s="26"/>
      <c r="L71" s="34">
        <v>1</v>
      </c>
      <c r="M71" s="28">
        <v>97850</v>
      </c>
      <c r="N71" s="29" t="s">
        <v>34</v>
      </c>
      <c r="Q71" s="30"/>
      <c r="T71" s="31"/>
      <c r="U71" s="32"/>
    </row>
    <row r="72" spans="1:21">
      <c r="A72" s="18">
        <f t="shared" si="14"/>
        <v>49</v>
      </c>
      <c r="B72" s="49" t="s">
        <v>103</v>
      </c>
      <c r="C72" s="50" t="s">
        <v>104</v>
      </c>
      <c r="D72" s="19">
        <v>777</v>
      </c>
      <c r="E72" s="22" t="s">
        <v>128</v>
      </c>
      <c r="F72" s="23">
        <f t="shared" si="13"/>
        <v>504</v>
      </c>
      <c r="G72" s="23"/>
      <c r="H72" s="24">
        <v>504</v>
      </c>
      <c r="I72" s="24">
        <v>0</v>
      </c>
      <c r="J72" s="25">
        <v>0</v>
      </c>
      <c r="K72" s="26"/>
      <c r="L72" s="34">
        <v>1</v>
      </c>
      <c r="M72" s="28">
        <v>97850</v>
      </c>
      <c r="N72" s="29" t="s">
        <v>34</v>
      </c>
      <c r="Q72" s="30"/>
      <c r="T72" s="31"/>
      <c r="U72" s="32"/>
    </row>
    <row r="73" spans="1:21">
      <c r="A73" s="18">
        <f t="shared" si="14"/>
        <v>50</v>
      </c>
      <c r="B73" s="49" t="s">
        <v>103</v>
      </c>
      <c r="C73" s="50" t="s">
        <v>104</v>
      </c>
      <c r="D73" s="19">
        <v>778</v>
      </c>
      <c r="E73" s="22" t="s">
        <v>129</v>
      </c>
      <c r="F73" s="23">
        <f t="shared" si="13"/>
        <v>132</v>
      </c>
      <c r="G73" s="23"/>
      <c r="H73" s="24">
        <v>132</v>
      </c>
      <c r="I73" s="24">
        <v>0</v>
      </c>
      <c r="J73" s="25">
        <v>0</v>
      </c>
      <c r="K73" s="26"/>
      <c r="L73" s="34">
        <v>1</v>
      </c>
      <c r="M73" s="28">
        <v>97850</v>
      </c>
      <c r="N73" s="29" t="s">
        <v>34</v>
      </c>
      <c r="Q73" s="30"/>
      <c r="T73" s="31"/>
      <c r="U73" s="32"/>
    </row>
    <row r="74" spans="1:21">
      <c r="A74" s="18">
        <f t="shared" si="14"/>
        <v>51</v>
      </c>
      <c r="B74" s="49" t="s">
        <v>103</v>
      </c>
      <c r="C74" s="50" t="s">
        <v>104</v>
      </c>
      <c r="D74" s="19">
        <v>779</v>
      </c>
      <c r="E74" s="22" t="s">
        <v>130</v>
      </c>
      <c r="F74" s="23">
        <f t="shared" si="13"/>
        <v>826</v>
      </c>
      <c r="G74" s="23"/>
      <c r="H74" s="24">
        <v>826</v>
      </c>
      <c r="I74" s="24">
        <v>0</v>
      </c>
      <c r="J74" s="25">
        <v>0</v>
      </c>
      <c r="K74" s="26"/>
      <c r="L74" s="34">
        <v>1</v>
      </c>
      <c r="M74" s="28">
        <v>97850</v>
      </c>
      <c r="N74" s="29" t="s">
        <v>34</v>
      </c>
      <c r="Q74" s="30"/>
      <c r="T74" s="31"/>
      <c r="U74" s="32"/>
    </row>
    <row r="75" spans="1:21">
      <c r="A75" s="18">
        <f t="shared" si="14"/>
        <v>52</v>
      </c>
      <c r="B75" s="49" t="s">
        <v>103</v>
      </c>
      <c r="C75" s="50" t="s">
        <v>104</v>
      </c>
      <c r="D75" s="19">
        <v>780</v>
      </c>
      <c r="E75" s="22" t="s">
        <v>131</v>
      </c>
      <c r="F75" s="23">
        <f t="shared" si="13"/>
        <v>145</v>
      </c>
      <c r="G75" s="23"/>
      <c r="H75" s="24">
        <v>145</v>
      </c>
      <c r="I75" s="24">
        <v>0</v>
      </c>
      <c r="J75" s="25">
        <v>0</v>
      </c>
      <c r="K75" s="26"/>
      <c r="L75" s="27">
        <v>0.5</v>
      </c>
      <c r="M75" s="28">
        <v>76716.7</v>
      </c>
      <c r="N75" s="29" t="s">
        <v>29</v>
      </c>
      <c r="Q75" s="30"/>
      <c r="T75" s="31"/>
      <c r="U75" s="32"/>
    </row>
    <row r="76" spans="1:21">
      <c r="A76" s="18">
        <f t="shared" si="14"/>
        <v>53</v>
      </c>
      <c r="B76" s="49" t="s">
        <v>103</v>
      </c>
      <c r="C76" s="50" t="s">
        <v>104</v>
      </c>
      <c r="D76" s="19" t="s">
        <v>132</v>
      </c>
      <c r="E76" s="22" t="s">
        <v>133</v>
      </c>
      <c r="F76" s="23">
        <f t="shared" si="13"/>
        <v>126</v>
      </c>
      <c r="G76" s="23"/>
      <c r="H76" s="24">
        <v>126</v>
      </c>
      <c r="I76" s="24"/>
      <c r="J76" s="25"/>
      <c r="K76" s="26"/>
      <c r="L76" s="34">
        <v>1</v>
      </c>
      <c r="M76" s="28">
        <v>97850</v>
      </c>
      <c r="N76" s="29" t="s">
        <v>34</v>
      </c>
      <c r="Q76" s="30"/>
      <c r="T76" s="31"/>
      <c r="U76" s="32"/>
    </row>
    <row r="77" spans="1:21">
      <c r="A77" s="18">
        <f t="shared" si="14"/>
        <v>54</v>
      </c>
      <c r="B77" s="49" t="s">
        <v>103</v>
      </c>
      <c r="C77" s="50" t="s">
        <v>104</v>
      </c>
      <c r="D77" s="19" t="s">
        <v>134</v>
      </c>
      <c r="E77" s="22" t="s">
        <v>135</v>
      </c>
      <c r="F77" s="23">
        <f t="shared" si="13"/>
        <v>1014</v>
      </c>
      <c r="G77" s="23"/>
      <c r="H77" s="24"/>
      <c r="I77" s="24">
        <v>1014</v>
      </c>
      <c r="J77" s="25"/>
      <c r="K77" s="26"/>
      <c r="L77" s="62">
        <v>0.25</v>
      </c>
      <c r="M77" s="28">
        <v>91633.3</v>
      </c>
      <c r="N77" s="29" t="s">
        <v>29</v>
      </c>
      <c r="Q77" s="30"/>
      <c r="T77" s="31"/>
      <c r="U77" s="32"/>
    </row>
    <row r="78" spans="1:21" s="45" customFormat="1">
      <c r="A78" s="38"/>
      <c r="B78" s="49" t="s">
        <v>103</v>
      </c>
      <c r="C78" s="50" t="s">
        <v>104</v>
      </c>
      <c r="D78" s="39"/>
      <c r="E78" s="40" t="s">
        <v>51</v>
      </c>
      <c r="F78" s="41">
        <f>SUM(F56:F77)</f>
        <v>9365</v>
      </c>
      <c r="G78" s="41">
        <f t="shared" ref="G78:J78" si="15">SUM(G56:G77)</f>
        <v>14</v>
      </c>
      <c r="H78" s="41">
        <f t="shared" si="15"/>
        <v>5107</v>
      </c>
      <c r="I78" s="41">
        <f t="shared" si="15"/>
        <v>4244</v>
      </c>
      <c r="J78" s="41">
        <f t="shared" si="15"/>
        <v>0</v>
      </c>
      <c r="K78" s="41"/>
      <c r="L78" s="42"/>
      <c r="M78" s="43">
        <f>SUM(M56:M77)</f>
        <v>2013141.8999999997</v>
      </c>
      <c r="N78" s="44"/>
      <c r="P78" s="2"/>
      <c r="Q78" s="30"/>
      <c r="R78" s="2"/>
      <c r="S78" s="2"/>
      <c r="T78" s="31"/>
      <c r="U78" s="32"/>
    </row>
    <row r="79" spans="1:21">
      <c r="A79" s="53" t="s">
        <v>136</v>
      </c>
      <c r="B79" s="54"/>
      <c r="C79" s="54"/>
      <c r="D79" s="54"/>
      <c r="E79" s="54"/>
      <c r="F79" s="54"/>
      <c r="G79" s="54"/>
      <c r="H79" s="55"/>
      <c r="I79" s="55"/>
      <c r="J79" s="55"/>
      <c r="K79" s="55"/>
      <c r="L79" s="54"/>
      <c r="M79" s="54"/>
      <c r="N79" s="56"/>
      <c r="Q79" s="30"/>
      <c r="T79" s="31"/>
      <c r="U79" s="32"/>
    </row>
    <row r="80" spans="1:21">
      <c r="A80" s="18">
        <f>A77+1</f>
        <v>55</v>
      </c>
      <c r="B80" s="63" t="s">
        <v>137</v>
      </c>
      <c r="C80" s="58" t="s">
        <v>138</v>
      </c>
      <c r="D80" s="59">
        <v>548</v>
      </c>
      <c r="E80" s="60" t="s">
        <v>139</v>
      </c>
      <c r="F80" s="23">
        <f t="shared" ref="F80:F83" si="16">SUM(G80:J80)</f>
        <v>146</v>
      </c>
      <c r="G80" s="33"/>
      <c r="H80" s="25">
        <v>146</v>
      </c>
      <c r="I80" s="25">
        <v>0</v>
      </c>
      <c r="J80" s="25">
        <v>0</v>
      </c>
      <c r="K80" s="26"/>
      <c r="L80" s="34">
        <v>1</v>
      </c>
      <c r="M80" s="28">
        <v>97850</v>
      </c>
      <c r="N80" s="29" t="s">
        <v>34</v>
      </c>
      <c r="Q80" s="30"/>
      <c r="T80" s="31"/>
      <c r="U80" s="32"/>
    </row>
    <row r="81" spans="1:21">
      <c r="A81" s="18">
        <f>A80+1</f>
        <v>56</v>
      </c>
      <c r="B81" s="63" t="s">
        <v>137</v>
      </c>
      <c r="C81" s="58" t="s">
        <v>138</v>
      </c>
      <c r="D81" s="59">
        <v>719</v>
      </c>
      <c r="E81" s="60" t="s">
        <v>140</v>
      </c>
      <c r="F81" s="23">
        <f t="shared" si="16"/>
        <v>176</v>
      </c>
      <c r="G81" s="33"/>
      <c r="H81" s="25">
        <v>176</v>
      </c>
      <c r="I81" s="25">
        <v>0</v>
      </c>
      <c r="J81" s="25">
        <v>0</v>
      </c>
      <c r="K81" s="26"/>
      <c r="L81" s="34">
        <v>1</v>
      </c>
      <c r="M81" s="28">
        <v>97850</v>
      </c>
      <c r="N81" s="29" t="s">
        <v>34</v>
      </c>
      <c r="Q81" s="30"/>
      <c r="T81" s="31"/>
      <c r="U81" s="32"/>
    </row>
    <row r="82" spans="1:21">
      <c r="A82" s="18">
        <f t="shared" ref="A82:A83" si="17">A81+1</f>
        <v>57</v>
      </c>
      <c r="B82" s="63" t="s">
        <v>137</v>
      </c>
      <c r="C82" s="58" t="s">
        <v>138</v>
      </c>
      <c r="D82" s="59">
        <v>551</v>
      </c>
      <c r="E82" s="60" t="s">
        <v>141</v>
      </c>
      <c r="F82" s="23">
        <f t="shared" si="16"/>
        <v>228</v>
      </c>
      <c r="G82" s="33"/>
      <c r="H82" s="25">
        <v>228</v>
      </c>
      <c r="I82" s="25">
        <v>0</v>
      </c>
      <c r="J82" s="25">
        <v>0</v>
      </c>
      <c r="K82" s="26"/>
      <c r="L82" s="34">
        <v>1</v>
      </c>
      <c r="M82" s="28">
        <v>97850</v>
      </c>
      <c r="N82" s="29" t="s">
        <v>34</v>
      </c>
      <c r="Q82" s="30"/>
      <c r="T82" s="31"/>
      <c r="U82" s="32"/>
    </row>
    <row r="83" spans="1:21">
      <c r="A83" s="18">
        <f t="shared" si="17"/>
        <v>58</v>
      </c>
      <c r="B83" s="63" t="s">
        <v>137</v>
      </c>
      <c r="C83" s="58" t="s">
        <v>138</v>
      </c>
      <c r="D83" s="59">
        <v>552</v>
      </c>
      <c r="E83" s="64" t="s">
        <v>142</v>
      </c>
      <c r="F83" s="23">
        <f t="shared" si="16"/>
        <v>105</v>
      </c>
      <c r="G83" s="33"/>
      <c r="H83" s="25">
        <v>105</v>
      </c>
      <c r="I83" s="25">
        <v>0</v>
      </c>
      <c r="J83" s="25">
        <v>0</v>
      </c>
      <c r="K83" s="26"/>
      <c r="L83" s="27">
        <v>0.5</v>
      </c>
      <c r="M83" s="28">
        <v>76716.7</v>
      </c>
      <c r="N83" s="29" t="s">
        <v>29</v>
      </c>
      <c r="Q83" s="30"/>
      <c r="T83" s="31"/>
      <c r="U83" s="32"/>
    </row>
    <row r="84" spans="1:21" s="45" customFormat="1">
      <c r="A84" s="38"/>
      <c r="B84" s="49" t="s">
        <v>137</v>
      </c>
      <c r="C84" s="50" t="s">
        <v>138</v>
      </c>
      <c r="D84" s="39"/>
      <c r="E84" s="40" t="s">
        <v>51</v>
      </c>
      <c r="F84" s="41">
        <f>SUM(F80:F83)</f>
        <v>655</v>
      </c>
      <c r="G84" s="41">
        <f t="shared" ref="G84:J84" si="18">SUM(G80:G83)</f>
        <v>0</v>
      </c>
      <c r="H84" s="41">
        <f t="shared" si="18"/>
        <v>655</v>
      </c>
      <c r="I84" s="41">
        <f t="shared" si="18"/>
        <v>0</v>
      </c>
      <c r="J84" s="41">
        <f t="shared" si="18"/>
        <v>0</v>
      </c>
      <c r="K84" s="41"/>
      <c r="L84" s="42"/>
      <c r="M84" s="43">
        <f>SUM(M80:M83)</f>
        <v>370266.7</v>
      </c>
      <c r="N84" s="44"/>
      <c r="P84" s="2"/>
      <c r="Q84" s="30"/>
      <c r="R84" s="2"/>
      <c r="S84" s="2"/>
      <c r="T84" s="31"/>
      <c r="U84" s="32"/>
    </row>
    <row r="85" spans="1:21">
      <c r="A85" s="53" t="s">
        <v>143</v>
      </c>
      <c r="B85" s="54"/>
      <c r="C85" s="54"/>
      <c r="D85" s="54"/>
      <c r="E85" s="54"/>
      <c r="F85" s="54"/>
      <c r="G85" s="54"/>
      <c r="H85" s="55"/>
      <c r="I85" s="55"/>
      <c r="J85" s="55"/>
      <c r="K85" s="55"/>
      <c r="L85" s="54"/>
      <c r="M85" s="54"/>
      <c r="N85" s="56"/>
      <c r="Q85" s="30"/>
      <c r="T85" s="31"/>
      <c r="U85" s="32"/>
    </row>
    <row r="86" spans="1:21">
      <c r="A86" s="18">
        <f>A83+1</f>
        <v>59</v>
      </c>
      <c r="B86" s="49" t="s">
        <v>144</v>
      </c>
      <c r="C86" s="50" t="s">
        <v>145</v>
      </c>
      <c r="D86" s="19" t="s">
        <v>146</v>
      </c>
      <c r="E86" s="22" t="s">
        <v>147</v>
      </c>
      <c r="F86" s="23">
        <f t="shared" ref="F86:F88" si="19">SUM(G86:J86)</f>
        <v>103</v>
      </c>
      <c r="G86" s="23">
        <v>0</v>
      </c>
      <c r="H86" s="25">
        <v>103</v>
      </c>
      <c r="I86" s="24">
        <v>0</v>
      </c>
      <c r="J86" s="25">
        <v>0</v>
      </c>
      <c r="K86" s="26"/>
      <c r="L86" s="27">
        <v>0.5</v>
      </c>
      <c r="M86" s="28">
        <v>76716.7</v>
      </c>
      <c r="N86" s="29" t="s">
        <v>29</v>
      </c>
      <c r="Q86" s="30"/>
      <c r="T86" s="31"/>
      <c r="U86" s="32"/>
    </row>
    <row r="87" spans="1:21">
      <c r="A87" s="18">
        <f>A86+1</f>
        <v>60</v>
      </c>
      <c r="B87" s="49" t="s">
        <v>144</v>
      </c>
      <c r="C87" s="50" t="s">
        <v>145</v>
      </c>
      <c r="D87" s="19" t="s">
        <v>148</v>
      </c>
      <c r="E87" s="22" t="s">
        <v>149</v>
      </c>
      <c r="F87" s="23">
        <f t="shared" si="19"/>
        <v>167</v>
      </c>
      <c r="G87" s="23"/>
      <c r="H87" s="25">
        <v>167</v>
      </c>
      <c r="I87" s="24"/>
      <c r="J87" s="25"/>
      <c r="K87" s="26"/>
      <c r="L87" s="34">
        <v>1</v>
      </c>
      <c r="M87" s="28">
        <v>97850</v>
      </c>
      <c r="N87" s="29" t="s">
        <v>34</v>
      </c>
      <c r="Q87" s="30"/>
      <c r="T87" s="31"/>
      <c r="U87" s="32"/>
    </row>
    <row r="88" spans="1:21">
      <c r="A88" s="18">
        <f>A87+1</f>
        <v>61</v>
      </c>
      <c r="B88" s="49" t="s">
        <v>144</v>
      </c>
      <c r="C88" s="50" t="s">
        <v>145</v>
      </c>
      <c r="D88" s="19" t="s">
        <v>150</v>
      </c>
      <c r="E88" s="22" t="s">
        <v>151</v>
      </c>
      <c r="F88" s="23">
        <f t="shared" si="19"/>
        <v>276</v>
      </c>
      <c r="G88" s="23"/>
      <c r="H88" s="24">
        <v>276</v>
      </c>
      <c r="I88" s="24"/>
      <c r="J88" s="25"/>
      <c r="K88" s="26"/>
      <c r="L88" s="27">
        <v>0.5</v>
      </c>
      <c r="M88" s="28">
        <v>76716.7</v>
      </c>
      <c r="N88" s="29" t="s">
        <v>29</v>
      </c>
      <c r="Q88" s="30"/>
      <c r="T88" s="31"/>
      <c r="U88" s="32"/>
    </row>
    <row r="89" spans="1:21" s="45" customFormat="1">
      <c r="A89" s="38"/>
      <c r="B89" s="49" t="s">
        <v>144</v>
      </c>
      <c r="C89" s="50" t="s">
        <v>145</v>
      </c>
      <c r="D89" s="39"/>
      <c r="E89" s="40" t="s">
        <v>51</v>
      </c>
      <c r="F89" s="41">
        <f>SUM(F86:F88)</f>
        <v>546</v>
      </c>
      <c r="G89" s="41">
        <f t="shared" ref="G89:J89" si="20">SUM(G86:G88)</f>
        <v>0</v>
      </c>
      <c r="H89" s="41">
        <f t="shared" si="20"/>
        <v>546</v>
      </c>
      <c r="I89" s="41">
        <f t="shared" si="20"/>
        <v>0</v>
      </c>
      <c r="J89" s="41">
        <f t="shared" si="20"/>
        <v>0</v>
      </c>
      <c r="K89" s="41"/>
      <c r="L89" s="42"/>
      <c r="M89" s="43">
        <f>SUM(M86:M88)</f>
        <v>251283.40000000002</v>
      </c>
      <c r="N89" s="44"/>
      <c r="P89" s="2"/>
      <c r="Q89" s="30"/>
      <c r="R89" s="2"/>
      <c r="S89" s="2"/>
      <c r="T89" s="31"/>
      <c r="U89" s="32"/>
    </row>
    <row r="90" spans="1:21">
      <c r="A90" s="53" t="s">
        <v>152</v>
      </c>
      <c r="B90" s="54"/>
      <c r="C90" s="54"/>
      <c r="D90" s="54"/>
      <c r="E90" s="54"/>
      <c r="F90" s="54"/>
      <c r="G90" s="65"/>
      <c r="H90" s="55"/>
      <c r="I90" s="55"/>
      <c r="J90" s="55"/>
      <c r="K90" s="55"/>
      <c r="L90" s="54"/>
      <c r="M90" s="54"/>
      <c r="N90" s="56"/>
      <c r="Q90" s="30"/>
      <c r="T90" s="31"/>
      <c r="U90" s="32"/>
    </row>
    <row r="91" spans="1:21">
      <c r="A91" s="18">
        <f>A88+1</f>
        <v>62</v>
      </c>
      <c r="B91" s="49" t="s">
        <v>153</v>
      </c>
      <c r="C91" s="50" t="s">
        <v>154</v>
      </c>
      <c r="D91" s="19" t="s">
        <v>155</v>
      </c>
      <c r="E91" s="22" t="s">
        <v>156</v>
      </c>
      <c r="F91" s="23">
        <f t="shared" ref="F91:F99" si="21">SUM(G91:J91)</f>
        <v>446</v>
      </c>
      <c r="G91" s="23"/>
      <c r="H91" s="24">
        <v>446</v>
      </c>
      <c r="I91" s="24">
        <v>0</v>
      </c>
      <c r="J91" s="24">
        <v>0</v>
      </c>
      <c r="K91" s="26"/>
      <c r="L91" s="52">
        <v>0.5</v>
      </c>
      <c r="M91" s="28">
        <v>76716.7</v>
      </c>
      <c r="N91" s="37" t="s">
        <v>29</v>
      </c>
      <c r="Q91" s="30"/>
      <c r="T91" s="31"/>
      <c r="U91" s="32"/>
    </row>
    <row r="92" spans="1:21">
      <c r="A92" s="18">
        <f>A91+1</f>
        <v>63</v>
      </c>
      <c r="B92" s="49" t="s">
        <v>153</v>
      </c>
      <c r="C92" s="50" t="s">
        <v>154</v>
      </c>
      <c r="D92" s="19">
        <v>787</v>
      </c>
      <c r="E92" s="22" t="s">
        <v>157</v>
      </c>
      <c r="F92" s="23">
        <f t="shared" si="21"/>
        <v>186</v>
      </c>
      <c r="G92" s="23"/>
      <c r="H92" s="24">
        <v>186</v>
      </c>
      <c r="I92" s="24">
        <v>0</v>
      </c>
      <c r="J92" s="24">
        <v>0</v>
      </c>
      <c r="K92" s="26"/>
      <c r="L92" s="36">
        <v>1</v>
      </c>
      <c r="M92" s="28">
        <v>97850</v>
      </c>
      <c r="N92" s="37" t="s">
        <v>34</v>
      </c>
      <c r="Q92" s="30"/>
      <c r="T92" s="31"/>
      <c r="U92" s="32"/>
    </row>
    <row r="93" spans="1:21">
      <c r="A93" s="18">
        <f t="shared" ref="A93:A99" si="22">A92+1</f>
        <v>64</v>
      </c>
      <c r="B93" s="49" t="s">
        <v>153</v>
      </c>
      <c r="C93" s="50" t="s">
        <v>154</v>
      </c>
      <c r="D93" s="19">
        <v>788</v>
      </c>
      <c r="E93" s="22" t="s">
        <v>158</v>
      </c>
      <c r="F93" s="23">
        <f t="shared" si="21"/>
        <v>120</v>
      </c>
      <c r="G93" s="23"/>
      <c r="H93" s="24">
        <v>120</v>
      </c>
      <c r="I93" s="24">
        <v>0</v>
      </c>
      <c r="J93" s="24">
        <v>0</v>
      </c>
      <c r="K93" s="26"/>
      <c r="L93" s="36">
        <v>1</v>
      </c>
      <c r="M93" s="28">
        <v>97850</v>
      </c>
      <c r="N93" s="37" t="s">
        <v>34</v>
      </c>
      <c r="Q93" s="30"/>
      <c r="T93" s="31"/>
      <c r="U93" s="32"/>
    </row>
    <row r="94" spans="1:21">
      <c r="A94" s="18">
        <f t="shared" si="22"/>
        <v>65</v>
      </c>
      <c r="B94" s="49" t="s">
        <v>153</v>
      </c>
      <c r="C94" s="50" t="s">
        <v>154</v>
      </c>
      <c r="D94" s="19">
        <v>791</v>
      </c>
      <c r="E94" s="22" t="s">
        <v>159</v>
      </c>
      <c r="F94" s="23">
        <f t="shared" si="21"/>
        <v>551</v>
      </c>
      <c r="G94" s="23"/>
      <c r="H94" s="24">
        <v>551</v>
      </c>
      <c r="I94" s="24">
        <v>0</v>
      </c>
      <c r="J94" s="24">
        <v>0</v>
      </c>
      <c r="K94" s="26"/>
      <c r="L94" s="36">
        <v>1</v>
      </c>
      <c r="M94" s="28">
        <v>97850</v>
      </c>
      <c r="N94" s="37" t="s">
        <v>34</v>
      </c>
      <c r="Q94" s="30"/>
      <c r="T94" s="31"/>
      <c r="U94" s="32"/>
    </row>
    <row r="95" spans="1:21">
      <c r="A95" s="18">
        <f t="shared" si="22"/>
        <v>66</v>
      </c>
      <c r="B95" s="49" t="s">
        <v>153</v>
      </c>
      <c r="C95" s="50" t="s">
        <v>154</v>
      </c>
      <c r="D95" s="19">
        <v>149</v>
      </c>
      <c r="E95" s="22" t="s">
        <v>160</v>
      </c>
      <c r="F95" s="23">
        <f t="shared" si="21"/>
        <v>182</v>
      </c>
      <c r="G95" s="23"/>
      <c r="H95" s="24">
        <v>182</v>
      </c>
      <c r="I95" s="24">
        <v>0</v>
      </c>
      <c r="J95" s="24">
        <v>0</v>
      </c>
      <c r="K95" s="26"/>
      <c r="L95" s="36">
        <v>1</v>
      </c>
      <c r="M95" s="28">
        <v>97850</v>
      </c>
      <c r="N95" s="37" t="s">
        <v>34</v>
      </c>
      <c r="Q95" s="30"/>
      <c r="T95" s="31"/>
      <c r="U95" s="32"/>
    </row>
    <row r="96" spans="1:21">
      <c r="A96" s="18">
        <f t="shared" si="22"/>
        <v>67</v>
      </c>
      <c r="B96" s="49" t="s">
        <v>153</v>
      </c>
      <c r="C96" s="50" t="s">
        <v>154</v>
      </c>
      <c r="D96" s="19" t="s">
        <v>161</v>
      </c>
      <c r="E96" s="22" t="s">
        <v>162</v>
      </c>
      <c r="F96" s="23">
        <f t="shared" si="21"/>
        <v>518</v>
      </c>
      <c r="G96" s="23"/>
      <c r="H96" s="24">
        <v>518</v>
      </c>
      <c r="I96" s="24"/>
      <c r="J96" s="24"/>
      <c r="K96" s="26"/>
      <c r="L96" s="42">
        <v>0.25</v>
      </c>
      <c r="M96" s="28">
        <v>66158.3</v>
      </c>
      <c r="N96" s="37" t="s">
        <v>29</v>
      </c>
      <c r="Q96" s="30"/>
      <c r="T96" s="31"/>
      <c r="U96" s="32"/>
    </row>
    <row r="97" spans="1:21">
      <c r="A97" s="18">
        <f t="shared" si="22"/>
        <v>68</v>
      </c>
      <c r="B97" s="49" t="s">
        <v>153</v>
      </c>
      <c r="C97" s="50" t="s">
        <v>154</v>
      </c>
      <c r="D97" s="19">
        <v>799</v>
      </c>
      <c r="E97" s="22" t="s">
        <v>163</v>
      </c>
      <c r="F97" s="23">
        <f t="shared" si="21"/>
        <v>183</v>
      </c>
      <c r="G97" s="23"/>
      <c r="H97" s="24">
        <v>183</v>
      </c>
      <c r="I97" s="24">
        <v>0</v>
      </c>
      <c r="J97" s="24">
        <v>0</v>
      </c>
      <c r="K97" s="26"/>
      <c r="L97" s="36">
        <v>1</v>
      </c>
      <c r="M97" s="28">
        <v>97850</v>
      </c>
      <c r="N97" s="37" t="s">
        <v>34</v>
      </c>
      <c r="Q97" s="30"/>
      <c r="T97" s="31"/>
      <c r="U97" s="32"/>
    </row>
    <row r="98" spans="1:21">
      <c r="A98" s="18">
        <f t="shared" si="22"/>
        <v>69</v>
      </c>
      <c r="B98" s="49" t="s">
        <v>153</v>
      </c>
      <c r="C98" s="50" t="s">
        <v>154</v>
      </c>
      <c r="D98" s="19">
        <v>800</v>
      </c>
      <c r="E98" s="22" t="s">
        <v>164</v>
      </c>
      <c r="F98" s="23">
        <f t="shared" si="21"/>
        <v>133</v>
      </c>
      <c r="G98" s="23"/>
      <c r="H98" s="24">
        <v>133</v>
      </c>
      <c r="I98" s="24">
        <v>0</v>
      </c>
      <c r="J98" s="24">
        <v>0</v>
      </c>
      <c r="K98" s="26"/>
      <c r="L98" s="36">
        <v>1</v>
      </c>
      <c r="M98" s="28">
        <v>97850</v>
      </c>
      <c r="N98" s="37" t="s">
        <v>34</v>
      </c>
      <c r="Q98" s="30"/>
      <c r="T98" s="31"/>
      <c r="U98" s="32"/>
    </row>
    <row r="99" spans="1:21">
      <c r="A99" s="18">
        <f t="shared" si="22"/>
        <v>70</v>
      </c>
      <c r="B99" s="49" t="s">
        <v>153</v>
      </c>
      <c r="C99" s="50" t="s">
        <v>154</v>
      </c>
      <c r="D99" s="19">
        <v>802</v>
      </c>
      <c r="E99" s="22" t="s">
        <v>165</v>
      </c>
      <c r="F99" s="23">
        <f t="shared" si="21"/>
        <v>320</v>
      </c>
      <c r="G99" s="23"/>
      <c r="H99" s="24">
        <v>320</v>
      </c>
      <c r="I99" s="24">
        <v>0</v>
      </c>
      <c r="J99" s="24">
        <v>0</v>
      </c>
      <c r="K99" s="26"/>
      <c r="L99" s="36">
        <v>1</v>
      </c>
      <c r="M99" s="28">
        <v>97850</v>
      </c>
      <c r="N99" s="37" t="s">
        <v>34</v>
      </c>
      <c r="Q99" s="30"/>
      <c r="T99" s="31"/>
      <c r="U99" s="32"/>
    </row>
    <row r="100" spans="1:21" s="45" customFormat="1">
      <c r="A100" s="38"/>
      <c r="B100" s="49" t="s">
        <v>153</v>
      </c>
      <c r="C100" s="50" t="s">
        <v>154</v>
      </c>
      <c r="D100" s="39"/>
      <c r="E100" s="40" t="s">
        <v>51</v>
      </c>
      <c r="F100" s="41">
        <f>SUM(F91:F99)</f>
        <v>2639</v>
      </c>
      <c r="G100" s="41">
        <f t="shared" ref="G100:J100" si="23">SUM(G91:G99)</f>
        <v>0</v>
      </c>
      <c r="H100" s="41">
        <f t="shared" si="23"/>
        <v>2639</v>
      </c>
      <c r="I100" s="41">
        <f t="shared" si="23"/>
        <v>0</v>
      </c>
      <c r="J100" s="41">
        <f t="shared" si="23"/>
        <v>0</v>
      </c>
      <c r="K100" s="41"/>
      <c r="L100" s="42"/>
      <c r="M100" s="43">
        <f>SUM(M91:M99)</f>
        <v>827825</v>
      </c>
      <c r="N100" s="44"/>
      <c r="P100" s="2"/>
      <c r="Q100" s="30"/>
      <c r="R100" s="2"/>
      <c r="S100" s="2"/>
      <c r="T100" s="31"/>
      <c r="U100" s="32"/>
    </row>
    <row r="101" spans="1:21">
      <c r="A101" s="53" t="s">
        <v>166</v>
      </c>
      <c r="B101" s="54"/>
      <c r="C101" s="54"/>
      <c r="D101" s="54"/>
      <c r="E101" s="54"/>
      <c r="F101" s="54"/>
      <c r="G101" s="54"/>
      <c r="H101" s="55"/>
      <c r="I101" s="55"/>
      <c r="J101" s="55"/>
      <c r="K101" s="55"/>
      <c r="L101" s="54"/>
      <c r="M101" s="54"/>
      <c r="N101" s="56"/>
      <c r="Q101" s="30"/>
      <c r="T101" s="31"/>
      <c r="U101" s="32"/>
    </row>
    <row r="102" spans="1:21" s="61" customFormat="1">
      <c r="A102" s="18">
        <f>A99+1</f>
        <v>71</v>
      </c>
      <c r="B102" s="63" t="s">
        <v>167</v>
      </c>
      <c r="C102" s="58" t="s">
        <v>168</v>
      </c>
      <c r="D102" s="66" t="s">
        <v>169</v>
      </c>
      <c r="E102" s="67" t="s">
        <v>170</v>
      </c>
      <c r="F102" s="23">
        <f t="shared" ref="F102:F112" si="24">SUM(G102:J102)</f>
        <v>676</v>
      </c>
      <c r="G102" s="67"/>
      <c r="H102" s="25">
        <v>676</v>
      </c>
      <c r="I102" s="68"/>
      <c r="J102" s="68"/>
      <c r="K102" s="68"/>
      <c r="L102" s="34">
        <v>1</v>
      </c>
      <c r="M102" s="28">
        <v>97850</v>
      </c>
      <c r="N102" s="29" t="s">
        <v>34</v>
      </c>
      <c r="P102" s="2"/>
      <c r="Q102" s="30"/>
      <c r="R102" s="2"/>
      <c r="S102" s="2"/>
      <c r="T102" s="31"/>
      <c r="U102" s="32"/>
    </row>
    <row r="103" spans="1:21">
      <c r="A103" s="18">
        <f>A102+1</f>
        <v>72</v>
      </c>
      <c r="B103" s="63" t="s">
        <v>167</v>
      </c>
      <c r="C103" s="58" t="s">
        <v>168</v>
      </c>
      <c r="D103" s="59">
        <v>649</v>
      </c>
      <c r="E103" s="60" t="s">
        <v>171</v>
      </c>
      <c r="F103" s="23">
        <f t="shared" si="24"/>
        <v>591</v>
      </c>
      <c r="G103" s="33"/>
      <c r="H103" s="25">
        <v>591</v>
      </c>
      <c r="I103" s="25">
        <v>0</v>
      </c>
      <c r="J103" s="25">
        <v>0</v>
      </c>
      <c r="K103" s="26"/>
      <c r="L103" s="34">
        <v>1</v>
      </c>
      <c r="M103" s="28">
        <v>97850</v>
      </c>
      <c r="N103" s="29" t="s">
        <v>34</v>
      </c>
      <c r="Q103" s="30"/>
      <c r="T103" s="31"/>
      <c r="U103" s="32"/>
    </row>
    <row r="104" spans="1:21">
      <c r="A104" s="18">
        <f t="shared" ref="A104:A112" si="25">A103+1</f>
        <v>73</v>
      </c>
      <c r="B104" s="63" t="s">
        <v>167</v>
      </c>
      <c r="C104" s="58" t="s">
        <v>168</v>
      </c>
      <c r="D104" s="59" t="s">
        <v>172</v>
      </c>
      <c r="E104" s="60" t="s">
        <v>173</v>
      </c>
      <c r="F104" s="23">
        <f t="shared" si="24"/>
        <v>980</v>
      </c>
      <c r="G104" s="33"/>
      <c r="H104" s="25"/>
      <c r="I104" s="25">
        <v>980</v>
      </c>
      <c r="J104" s="25">
        <v>0</v>
      </c>
      <c r="K104" s="26"/>
      <c r="L104" s="27">
        <v>0.5</v>
      </c>
      <c r="M104" s="28">
        <v>112766.7</v>
      </c>
      <c r="N104" s="29" t="s">
        <v>29</v>
      </c>
      <c r="Q104" s="30"/>
      <c r="T104" s="31"/>
      <c r="U104" s="32"/>
    </row>
    <row r="105" spans="1:21">
      <c r="A105" s="18">
        <f t="shared" si="25"/>
        <v>74</v>
      </c>
      <c r="B105" s="63" t="s">
        <v>167</v>
      </c>
      <c r="C105" s="58" t="s">
        <v>168</v>
      </c>
      <c r="D105" s="59">
        <v>650</v>
      </c>
      <c r="E105" s="60" t="s">
        <v>174</v>
      </c>
      <c r="F105" s="23">
        <f t="shared" si="24"/>
        <v>418</v>
      </c>
      <c r="G105" s="33"/>
      <c r="H105" s="25">
        <v>418</v>
      </c>
      <c r="I105" s="25">
        <v>0</v>
      </c>
      <c r="J105" s="25">
        <v>0</v>
      </c>
      <c r="K105" s="26"/>
      <c r="L105" s="34">
        <v>1</v>
      </c>
      <c r="M105" s="28">
        <v>97850</v>
      </c>
      <c r="N105" s="29" t="s">
        <v>34</v>
      </c>
      <c r="Q105" s="30"/>
      <c r="T105" s="31"/>
      <c r="U105" s="32"/>
    </row>
    <row r="106" spans="1:21">
      <c r="A106" s="18">
        <f t="shared" si="25"/>
        <v>75</v>
      </c>
      <c r="B106" s="63" t="s">
        <v>167</v>
      </c>
      <c r="C106" s="58" t="s">
        <v>168</v>
      </c>
      <c r="D106" s="59" t="s">
        <v>175</v>
      </c>
      <c r="E106" s="60" t="s">
        <v>176</v>
      </c>
      <c r="F106" s="23">
        <f t="shared" si="24"/>
        <v>453</v>
      </c>
      <c r="G106" s="33"/>
      <c r="H106" s="25">
        <v>453</v>
      </c>
      <c r="I106" s="25"/>
      <c r="J106" s="25"/>
      <c r="K106" s="26"/>
      <c r="L106" s="34">
        <v>1</v>
      </c>
      <c r="M106" s="28">
        <v>97850</v>
      </c>
      <c r="N106" s="29" t="s">
        <v>34</v>
      </c>
      <c r="Q106" s="30"/>
      <c r="T106" s="31"/>
      <c r="U106" s="32"/>
    </row>
    <row r="107" spans="1:21">
      <c r="A107" s="18">
        <f t="shared" si="25"/>
        <v>76</v>
      </c>
      <c r="B107" s="63" t="s">
        <v>167</v>
      </c>
      <c r="C107" s="58" t="s">
        <v>168</v>
      </c>
      <c r="D107" s="59" t="s">
        <v>177</v>
      </c>
      <c r="E107" s="60" t="s">
        <v>178</v>
      </c>
      <c r="F107" s="23">
        <f t="shared" si="24"/>
        <v>678</v>
      </c>
      <c r="G107" s="33"/>
      <c r="H107" s="25">
        <v>678</v>
      </c>
      <c r="I107" s="25"/>
      <c r="J107" s="25"/>
      <c r="K107" s="26"/>
      <c r="L107" s="27">
        <v>0.5</v>
      </c>
      <c r="M107" s="28">
        <v>76716.7</v>
      </c>
      <c r="N107" s="29" t="s">
        <v>29</v>
      </c>
      <c r="Q107" s="30"/>
      <c r="T107" s="31"/>
      <c r="U107" s="32"/>
    </row>
    <row r="108" spans="1:21">
      <c r="A108" s="18">
        <f t="shared" si="25"/>
        <v>77</v>
      </c>
      <c r="B108" s="63" t="s">
        <v>167</v>
      </c>
      <c r="C108" s="58" t="s">
        <v>168</v>
      </c>
      <c r="D108" s="59" t="s">
        <v>179</v>
      </c>
      <c r="E108" s="60" t="s">
        <v>180</v>
      </c>
      <c r="F108" s="23">
        <f t="shared" si="24"/>
        <v>654</v>
      </c>
      <c r="G108" s="33"/>
      <c r="H108" s="25">
        <v>654</v>
      </c>
      <c r="I108" s="25"/>
      <c r="J108" s="25"/>
      <c r="K108" s="26"/>
      <c r="L108" s="27">
        <v>0.5</v>
      </c>
      <c r="M108" s="28">
        <v>76716.7</v>
      </c>
      <c r="N108" s="29" t="s">
        <v>29</v>
      </c>
      <c r="Q108" s="30"/>
      <c r="T108" s="31"/>
      <c r="U108" s="32"/>
    </row>
    <row r="109" spans="1:21" s="61" customFormat="1">
      <c r="A109" s="18">
        <f t="shared" si="25"/>
        <v>78</v>
      </c>
      <c r="B109" s="63" t="s">
        <v>167</v>
      </c>
      <c r="C109" s="58" t="s">
        <v>168</v>
      </c>
      <c r="D109" s="59">
        <v>482</v>
      </c>
      <c r="E109" s="60" t="s">
        <v>181</v>
      </c>
      <c r="F109" s="23">
        <f t="shared" si="24"/>
        <v>447</v>
      </c>
      <c r="G109" s="33"/>
      <c r="H109" s="25">
        <v>447</v>
      </c>
      <c r="I109" s="25">
        <v>0</v>
      </c>
      <c r="J109" s="25">
        <v>0</v>
      </c>
      <c r="K109" s="26"/>
      <c r="L109" s="27">
        <v>0.5</v>
      </c>
      <c r="M109" s="28">
        <v>76716.7</v>
      </c>
      <c r="N109" s="29" t="s">
        <v>29</v>
      </c>
      <c r="P109" s="2"/>
      <c r="Q109" s="30"/>
      <c r="R109" s="2"/>
      <c r="S109" s="2"/>
      <c r="T109" s="31"/>
      <c r="U109" s="32"/>
    </row>
    <row r="110" spans="1:21" s="61" customFormat="1">
      <c r="A110" s="18">
        <f t="shared" si="25"/>
        <v>79</v>
      </c>
      <c r="B110" s="63" t="s">
        <v>167</v>
      </c>
      <c r="C110" s="58" t="s">
        <v>168</v>
      </c>
      <c r="D110" s="59" t="s">
        <v>182</v>
      </c>
      <c r="E110" s="60" t="s">
        <v>159</v>
      </c>
      <c r="F110" s="23">
        <f t="shared" si="24"/>
        <v>1496</v>
      </c>
      <c r="G110" s="33"/>
      <c r="H110" s="25">
        <v>0</v>
      </c>
      <c r="I110" s="25">
        <v>1496</v>
      </c>
      <c r="J110" s="25"/>
      <c r="K110" s="26"/>
      <c r="L110" s="27">
        <v>0.5</v>
      </c>
      <c r="M110" s="28">
        <v>112766.7</v>
      </c>
      <c r="N110" s="29" t="s">
        <v>29</v>
      </c>
      <c r="P110" s="2"/>
      <c r="Q110" s="30"/>
      <c r="R110" s="2"/>
      <c r="S110" s="2"/>
      <c r="T110" s="31"/>
      <c r="U110" s="32"/>
    </row>
    <row r="111" spans="1:21">
      <c r="A111" s="18">
        <f t="shared" si="25"/>
        <v>80</v>
      </c>
      <c r="B111" s="63" t="s">
        <v>167</v>
      </c>
      <c r="C111" s="58" t="s">
        <v>168</v>
      </c>
      <c r="D111" s="59">
        <v>654</v>
      </c>
      <c r="E111" s="60" t="s">
        <v>183</v>
      </c>
      <c r="F111" s="23">
        <f t="shared" si="24"/>
        <v>308</v>
      </c>
      <c r="G111" s="33"/>
      <c r="H111" s="25">
        <v>308</v>
      </c>
      <c r="I111" s="25">
        <v>0</v>
      </c>
      <c r="J111" s="25">
        <v>0</v>
      </c>
      <c r="K111" s="26"/>
      <c r="L111" s="34">
        <v>1</v>
      </c>
      <c r="M111" s="28">
        <v>97850</v>
      </c>
      <c r="N111" s="29" t="s">
        <v>34</v>
      </c>
      <c r="Q111" s="30"/>
      <c r="T111" s="31"/>
      <c r="U111" s="32"/>
    </row>
    <row r="112" spans="1:21">
      <c r="A112" s="18">
        <f t="shared" si="25"/>
        <v>81</v>
      </c>
      <c r="B112" s="63" t="s">
        <v>167</v>
      </c>
      <c r="C112" s="58" t="s">
        <v>168</v>
      </c>
      <c r="D112" s="59">
        <v>555</v>
      </c>
      <c r="E112" s="60" t="s">
        <v>184</v>
      </c>
      <c r="F112" s="23">
        <f t="shared" si="24"/>
        <v>526</v>
      </c>
      <c r="G112" s="33"/>
      <c r="H112" s="25">
        <v>526</v>
      </c>
      <c r="I112" s="25">
        <v>0</v>
      </c>
      <c r="J112" s="25">
        <v>0</v>
      </c>
      <c r="K112" s="26"/>
      <c r="L112" s="34">
        <v>1</v>
      </c>
      <c r="M112" s="28">
        <v>97850</v>
      </c>
      <c r="N112" s="37" t="s">
        <v>34</v>
      </c>
      <c r="Q112" s="30"/>
      <c r="T112" s="31"/>
      <c r="U112" s="32"/>
    </row>
    <row r="113" spans="1:21" s="45" customFormat="1">
      <c r="A113" s="69"/>
      <c r="B113" s="63" t="s">
        <v>167</v>
      </c>
      <c r="C113" s="58" t="s">
        <v>168</v>
      </c>
      <c r="D113" s="70"/>
      <c r="E113" s="71" t="s">
        <v>51</v>
      </c>
      <c r="F113" s="72">
        <f>SUM(F102:F112)</f>
        <v>7227</v>
      </c>
      <c r="G113" s="72">
        <f t="shared" ref="G113:J113" si="26">SUM(G102:G112)</f>
        <v>0</v>
      </c>
      <c r="H113" s="72">
        <f t="shared" si="26"/>
        <v>4751</v>
      </c>
      <c r="I113" s="72">
        <f t="shared" si="26"/>
        <v>2476</v>
      </c>
      <c r="J113" s="72">
        <f t="shared" si="26"/>
        <v>0</v>
      </c>
      <c r="K113" s="72"/>
      <c r="L113" s="62"/>
      <c r="M113" s="73">
        <f>SUM(M102:M112)</f>
        <v>1042783.4999999999</v>
      </c>
      <c r="N113" s="74"/>
      <c r="P113" s="2"/>
      <c r="Q113" s="30"/>
      <c r="R113" s="2"/>
      <c r="S113" s="2"/>
      <c r="T113" s="31"/>
      <c r="U113" s="32"/>
    </row>
    <row r="114" spans="1:21">
      <c r="A114" s="53" t="s">
        <v>185</v>
      </c>
      <c r="B114" s="54"/>
      <c r="C114" s="54"/>
      <c r="D114" s="54"/>
      <c r="E114" s="54"/>
      <c r="F114" s="54"/>
      <c r="G114" s="54"/>
      <c r="H114" s="55"/>
      <c r="I114" s="55"/>
      <c r="J114" s="55"/>
      <c r="K114" s="55"/>
      <c r="L114" s="54"/>
      <c r="M114" s="54"/>
      <c r="N114" s="56"/>
      <c r="Q114" s="30"/>
      <c r="T114" s="31"/>
      <c r="U114" s="32"/>
    </row>
    <row r="115" spans="1:21">
      <c r="A115" s="18">
        <f>A112+1</f>
        <v>82</v>
      </c>
      <c r="B115" s="49" t="s">
        <v>186</v>
      </c>
      <c r="C115" s="50" t="s">
        <v>187</v>
      </c>
      <c r="D115" s="19">
        <v>532</v>
      </c>
      <c r="E115" s="22" t="s">
        <v>188</v>
      </c>
      <c r="F115" s="23">
        <f t="shared" ref="F115:F131" si="27">SUM(G115:J115)</f>
        <v>415</v>
      </c>
      <c r="G115" s="23"/>
      <c r="H115" s="24">
        <v>415</v>
      </c>
      <c r="I115" s="24">
        <v>0</v>
      </c>
      <c r="J115" s="24">
        <v>0</v>
      </c>
      <c r="K115" s="26"/>
      <c r="L115" s="34">
        <v>1</v>
      </c>
      <c r="M115" s="28">
        <v>97850</v>
      </c>
      <c r="N115" s="37" t="s">
        <v>34</v>
      </c>
      <c r="Q115" s="30"/>
      <c r="T115" s="31"/>
      <c r="U115" s="32"/>
    </row>
    <row r="116" spans="1:21">
      <c r="A116" s="18">
        <f>A115+1</f>
        <v>83</v>
      </c>
      <c r="B116" s="49" t="s">
        <v>186</v>
      </c>
      <c r="C116" s="50" t="s">
        <v>187</v>
      </c>
      <c r="D116" s="19">
        <v>533</v>
      </c>
      <c r="E116" s="22" t="s">
        <v>189</v>
      </c>
      <c r="F116" s="23">
        <f t="shared" si="27"/>
        <v>128</v>
      </c>
      <c r="G116" s="23"/>
      <c r="H116" s="24">
        <v>128</v>
      </c>
      <c r="I116" s="24">
        <v>0</v>
      </c>
      <c r="J116" s="24">
        <v>0</v>
      </c>
      <c r="K116" s="26"/>
      <c r="L116" s="34">
        <v>1</v>
      </c>
      <c r="M116" s="28">
        <v>97850</v>
      </c>
      <c r="N116" s="37" t="s">
        <v>34</v>
      </c>
      <c r="Q116" s="30"/>
      <c r="T116" s="31"/>
      <c r="U116" s="32"/>
    </row>
    <row r="117" spans="1:21">
      <c r="A117" s="18">
        <f t="shared" ref="A117:A131" si="28">A116+1</f>
        <v>84</v>
      </c>
      <c r="B117" s="49" t="s">
        <v>186</v>
      </c>
      <c r="C117" s="50" t="s">
        <v>187</v>
      </c>
      <c r="D117" s="19" t="s">
        <v>190</v>
      </c>
      <c r="E117" s="22" t="s">
        <v>191</v>
      </c>
      <c r="F117" s="23">
        <f t="shared" si="27"/>
        <v>159</v>
      </c>
      <c r="G117" s="23"/>
      <c r="H117" s="24">
        <v>159</v>
      </c>
      <c r="I117" s="24"/>
      <c r="J117" s="24"/>
      <c r="K117" s="26"/>
      <c r="L117" s="36">
        <v>1</v>
      </c>
      <c r="M117" s="28">
        <v>97850</v>
      </c>
      <c r="N117" s="37" t="s">
        <v>34</v>
      </c>
      <c r="Q117" s="30"/>
      <c r="T117" s="31"/>
      <c r="U117" s="32"/>
    </row>
    <row r="118" spans="1:21">
      <c r="A118" s="18">
        <f t="shared" si="28"/>
        <v>85</v>
      </c>
      <c r="B118" s="49" t="s">
        <v>186</v>
      </c>
      <c r="C118" s="50" t="s">
        <v>187</v>
      </c>
      <c r="D118" s="19">
        <v>158</v>
      </c>
      <c r="E118" s="22" t="s">
        <v>192</v>
      </c>
      <c r="F118" s="23">
        <f t="shared" si="27"/>
        <v>299</v>
      </c>
      <c r="G118" s="23"/>
      <c r="H118" s="24">
        <v>299</v>
      </c>
      <c r="I118" s="24">
        <v>0</v>
      </c>
      <c r="J118" s="24">
        <v>0</v>
      </c>
      <c r="K118" s="26"/>
      <c r="L118" s="36">
        <v>1</v>
      </c>
      <c r="M118" s="28">
        <v>97850</v>
      </c>
      <c r="N118" s="37" t="s">
        <v>34</v>
      </c>
      <c r="Q118" s="30"/>
      <c r="T118" s="31"/>
      <c r="U118" s="32"/>
    </row>
    <row r="119" spans="1:21">
      <c r="A119" s="18">
        <f t="shared" si="28"/>
        <v>86</v>
      </c>
      <c r="B119" s="49" t="s">
        <v>186</v>
      </c>
      <c r="C119" s="50" t="s">
        <v>187</v>
      </c>
      <c r="D119" s="19">
        <v>718</v>
      </c>
      <c r="E119" s="22" t="s">
        <v>193</v>
      </c>
      <c r="F119" s="23">
        <f t="shared" si="27"/>
        <v>203</v>
      </c>
      <c r="G119" s="23"/>
      <c r="H119" s="24">
        <v>203</v>
      </c>
      <c r="I119" s="24">
        <v>0</v>
      </c>
      <c r="J119" s="24">
        <v>0</v>
      </c>
      <c r="K119" s="26"/>
      <c r="L119" s="36">
        <v>1</v>
      </c>
      <c r="M119" s="28">
        <v>97850</v>
      </c>
      <c r="N119" s="37" t="s">
        <v>34</v>
      </c>
      <c r="Q119" s="30"/>
      <c r="T119" s="31"/>
      <c r="U119" s="32"/>
    </row>
    <row r="120" spans="1:21">
      <c r="A120" s="18">
        <f t="shared" si="28"/>
        <v>87</v>
      </c>
      <c r="B120" s="49" t="s">
        <v>186</v>
      </c>
      <c r="C120" s="50" t="s">
        <v>187</v>
      </c>
      <c r="D120" s="75" t="s">
        <v>194</v>
      </c>
      <c r="E120" s="76" t="s">
        <v>195</v>
      </c>
      <c r="F120" s="23">
        <f t="shared" si="27"/>
        <v>230</v>
      </c>
      <c r="G120" s="23"/>
      <c r="H120" s="24">
        <v>230</v>
      </c>
      <c r="I120" s="24"/>
      <c r="J120" s="24"/>
      <c r="K120" s="26"/>
      <c r="L120" s="52">
        <v>0.5</v>
      </c>
      <c r="M120" s="28">
        <v>76716.7</v>
      </c>
      <c r="N120" s="37" t="s">
        <v>29</v>
      </c>
      <c r="Q120" s="30"/>
      <c r="T120" s="31"/>
      <c r="U120" s="32"/>
    </row>
    <row r="121" spans="1:21">
      <c r="A121" s="18">
        <f t="shared" si="28"/>
        <v>88</v>
      </c>
      <c r="B121" s="49" t="s">
        <v>186</v>
      </c>
      <c r="C121" s="50" t="s">
        <v>187</v>
      </c>
      <c r="D121" s="19" t="s">
        <v>196</v>
      </c>
      <c r="E121" s="22" t="s">
        <v>197</v>
      </c>
      <c r="F121" s="23">
        <f t="shared" si="27"/>
        <v>190</v>
      </c>
      <c r="G121" s="23"/>
      <c r="H121" s="24">
        <v>190</v>
      </c>
      <c r="I121" s="24"/>
      <c r="J121" s="24"/>
      <c r="K121" s="26"/>
      <c r="L121" s="36">
        <v>1</v>
      </c>
      <c r="M121" s="28">
        <v>97850</v>
      </c>
      <c r="N121" s="37" t="s">
        <v>34</v>
      </c>
      <c r="Q121" s="30"/>
      <c r="T121" s="31"/>
      <c r="U121" s="32"/>
    </row>
    <row r="122" spans="1:21">
      <c r="A122" s="18">
        <f t="shared" si="28"/>
        <v>89</v>
      </c>
      <c r="B122" s="49" t="s">
        <v>186</v>
      </c>
      <c r="C122" s="50" t="s">
        <v>187</v>
      </c>
      <c r="D122" s="19" t="s">
        <v>198</v>
      </c>
      <c r="E122" s="22" t="s">
        <v>199</v>
      </c>
      <c r="F122" s="23">
        <f t="shared" si="27"/>
        <v>166</v>
      </c>
      <c r="G122" s="23"/>
      <c r="H122" s="24">
        <v>166</v>
      </c>
      <c r="I122" s="24"/>
      <c r="J122" s="24"/>
      <c r="K122" s="26"/>
      <c r="L122" s="36">
        <v>1</v>
      </c>
      <c r="M122" s="28">
        <v>97850</v>
      </c>
      <c r="N122" s="37" t="s">
        <v>34</v>
      </c>
      <c r="Q122" s="30"/>
      <c r="T122" s="31"/>
      <c r="U122" s="32"/>
    </row>
    <row r="123" spans="1:21">
      <c r="A123" s="18">
        <f t="shared" si="28"/>
        <v>90</v>
      </c>
      <c r="B123" s="49" t="s">
        <v>186</v>
      </c>
      <c r="C123" s="50" t="s">
        <v>187</v>
      </c>
      <c r="D123" s="19" t="s">
        <v>200</v>
      </c>
      <c r="E123" s="22" t="s">
        <v>201</v>
      </c>
      <c r="F123" s="23">
        <f t="shared" si="27"/>
        <v>163</v>
      </c>
      <c r="G123" s="23"/>
      <c r="H123" s="24">
        <v>163</v>
      </c>
      <c r="I123" s="24"/>
      <c r="J123" s="24"/>
      <c r="K123" s="26"/>
      <c r="L123" s="36">
        <v>1</v>
      </c>
      <c r="M123" s="28">
        <v>97850</v>
      </c>
      <c r="N123" s="37" t="s">
        <v>34</v>
      </c>
      <c r="Q123" s="30"/>
      <c r="T123" s="31"/>
      <c r="U123" s="32"/>
    </row>
    <row r="124" spans="1:21">
      <c r="A124" s="18">
        <f t="shared" si="28"/>
        <v>91</v>
      </c>
      <c r="B124" s="49" t="s">
        <v>186</v>
      </c>
      <c r="C124" s="50" t="s">
        <v>187</v>
      </c>
      <c r="D124" s="19" t="s">
        <v>202</v>
      </c>
      <c r="E124" s="22" t="s">
        <v>203</v>
      </c>
      <c r="F124" s="23">
        <f t="shared" si="27"/>
        <v>131</v>
      </c>
      <c r="G124" s="23"/>
      <c r="H124" s="24">
        <v>131</v>
      </c>
      <c r="I124" s="24"/>
      <c r="J124" s="24"/>
      <c r="K124" s="26"/>
      <c r="L124" s="36">
        <v>1</v>
      </c>
      <c r="M124" s="28">
        <v>97850</v>
      </c>
      <c r="N124" s="37" t="s">
        <v>34</v>
      </c>
      <c r="Q124" s="30"/>
      <c r="T124" s="31"/>
      <c r="U124" s="32"/>
    </row>
    <row r="125" spans="1:21">
      <c r="A125" s="18">
        <f t="shared" si="28"/>
        <v>92</v>
      </c>
      <c r="B125" s="49" t="s">
        <v>186</v>
      </c>
      <c r="C125" s="50" t="s">
        <v>187</v>
      </c>
      <c r="D125" s="19">
        <v>542</v>
      </c>
      <c r="E125" s="22" t="s">
        <v>204</v>
      </c>
      <c r="F125" s="23">
        <f t="shared" si="27"/>
        <v>125</v>
      </c>
      <c r="G125" s="23"/>
      <c r="H125" s="24">
        <v>125</v>
      </c>
      <c r="I125" s="24">
        <v>0</v>
      </c>
      <c r="J125" s="24">
        <v>0</v>
      </c>
      <c r="K125" s="26"/>
      <c r="L125" s="36">
        <v>1</v>
      </c>
      <c r="M125" s="28">
        <v>97850</v>
      </c>
      <c r="N125" s="37" t="s">
        <v>34</v>
      </c>
      <c r="Q125" s="30"/>
      <c r="T125" s="31"/>
      <c r="U125" s="32"/>
    </row>
    <row r="126" spans="1:21">
      <c r="A126" s="18">
        <f t="shared" si="28"/>
        <v>93</v>
      </c>
      <c r="B126" s="49" t="s">
        <v>186</v>
      </c>
      <c r="C126" s="50" t="s">
        <v>187</v>
      </c>
      <c r="D126" s="19">
        <v>543</v>
      </c>
      <c r="E126" s="22" t="s">
        <v>205</v>
      </c>
      <c r="F126" s="23">
        <f t="shared" si="27"/>
        <v>201</v>
      </c>
      <c r="G126" s="23"/>
      <c r="H126" s="24">
        <v>201</v>
      </c>
      <c r="I126" s="24">
        <v>0</v>
      </c>
      <c r="J126" s="24">
        <v>0</v>
      </c>
      <c r="K126" s="26"/>
      <c r="L126" s="36">
        <v>1</v>
      </c>
      <c r="M126" s="28">
        <v>97850</v>
      </c>
      <c r="N126" s="37" t="s">
        <v>34</v>
      </c>
      <c r="Q126" s="30"/>
      <c r="T126" s="31"/>
      <c r="U126" s="32"/>
    </row>
    <row r="127" spans="1:21">
      <c r="A127" s="18">
        <f t="shared" si="28"/>
        <v>94</v>
      </c>
      <c r="B127" s="49" t="s">
        <v>186</v>
      </c>
      <c r="C127" s="50" t="s">
        <v>187</v>
      </c>
      <c r="D127" s="19">
        <v>544</v>
      </c>
      <c r="E127" s="22" t="s">
        <v>206</v>
      </c>
      <c r="F127" s="23">
        <f t="shared" si="27"/>
        <v>138</v>
      </c>
      <c r="G127" s="23"/>
      <c r="H127" s="24">
        <v>138</v>
      </c>
      <c r="I127" s="24">
        <v>0</v>
      </c>
      <c r="J127" s="24">
        <v>0</v>
      </c>
      <c r="K127" s="26"/>
      <c r="L127" s="36">
        <v>1</v>
      </c>
      <c r="M127" s="28">
        <v>97850</v>
      </c>
      <c r="N127" s="37" t="s">
        <v>34</v>
      </c>
      <c r="Q127" s="30"/>
      <c r="T127" s="31"/>
      <c r="U127" s="32"/>
    </row>
    <row r="128" spans="1:21">
      <c r="A128" s="18">
        <f t="shared" si="28"/>
        <v>95</v>
      </c>
      <c r="B128" s="49" t="s">
        <v>186</v>
      </c>
      <c r="C128" s="50" t="s">
        <v>187</v>
      </c>
      <c r="D128" s="19">
        <v>545</v>
      </c>
      <c r="E128" s="22" t="s">
        <v>207</v>
      </c>
      <c r="F128" s="23">
        <f t="shared" si="27"/>
        <v>117</v>
      </c>
      <c r="G128" s="23"/>
      <c r="H128" s="24">
        <v>117</v>
      </c>
      <c r="I128" s="24">
        <v>0</v>
      </c>
      <c r="J128" s="24">
        <v>0</v>
      </c>
      <c r="K128" s="26"/>
      <c r="L128" s="36">
        <v>1</v>
      </c>
      <c r="M128" s="28">
        <v>97850</v>
      </c>
      <c r="N128" s="37" t="s">
        <v>34</v>
      </c>
      <c r="Q128" s="30"/>
      <c r="T128" s="31"/>
      <c r="U128" s="32"/>
    </row>
    <row r="129" spans="1:21">
      <c r="A129" s="18">
        <f t="shared" si="28"/>
        <v>96</v>
      </c>
      <c r="B129" s="49" t="s">
        <v>186</v>
      </c>
      <c r="C129" s="50" t="s">
        <v>187</v>
      </c>
      <c r="D129" s="19">
        <v>160</v>
      </c>
      <c r="E129" s="22" t="s">
        <v>208</v>
      </c>
      <c r="F129" s="23">
        <f t="shared" si="27"/>
        <v>119</v>
      </c>
      <c r="G129" s="23"/>
      <c r="H129" s="24">
        <v>119</v>
      </c>
      <c r="I129" s="24">
        <v>0</v>
      </c>
      <c r="J129" s="24">
        <v>0</v>
      </c>
      <c r="K129" s="26"/>
      <c r="L129" s="34">
        <v>1</v>
      </c>
      <c r="M129" s="28">
        <v>97850</v>
      </c>
      <c r="N129" s="37" t="s">
        <v>34</v>
      </c>
      <c r="Q129" s="30"/>
      <c r="T129" s="31"/>
      <c r="U129" s="32"/>
    </row>
    <row r="130" spans="1:21">
      <c r="A130" s="18">
        <f t="shared" si="28"/>
        <v>97</v>
      </c>
      <c r="B130" s="49" t="s">
        <v>186</v>
      </c>
      <c r="C130" s="50" t="s">
        <v>187</v>
      </c>
      <c r="D130" s="19" t="s">
        <v>209</v>
      </c>
      <c r="E130" s="35" t="s">
        <v>210</v>
      </c>
      <c r="F130" s="23">
        <f t="shared" si="27"/>
        <v>288</v>
      </c>
      <c r="G130" s="23"/>
      <c r="H130" s="24">
        <v>288</v>
      </c>
      <c r="I130" s="24"/>
      <c r="J130" s="24"/>
      <c r="K130" s="26"/>
      <c r="L130" s="36">
        <v>1</v>
      </c>
      <c r="M130" s="28">
        <v>97850</v>
      </c>
      <c r="N130" s="37" t="s">
        <v>34</v>
      </c>
      <c r="Q130" s="30"/>
      <c r="T130" s="31"/>
      <c r="U130" s="32"/>
    </row>
    <row r="131" spans="1:21">
      <c r="A131" s="18">
        <f t="shared" si="28"/>
        <v>98</v>
      </c>
      <c r="B131" s="49" t="s">
        <v>186</v>
      </c>
      <c r="C131" s="50" t="s">
        <v>187</v>
      </c>
      <c r="D131" s="77" t="s">
        <v>211</v>
      </c>
      <c r="E131" s="22" t="s">
        <v>212</v>
      </c>
      <c r="F131" s="23">
        <f t="shared" si="27"/>
        <v>257</v>
      </c>
      <c r="G131" s="23"/>
      <c r="H131" s="24">
        <v>257</v>
      </c>
      <c r="I131" s="24">
        <v>0</v>
      </c>
      <c r="J131" s="24">
        <v>0</v>
      </c>
      <c r="K131" s="26"/>
      <c r="L131" s="36">
        <v>1</v>
      </c>
      <c r="M131" s="28">
        <v>97850</v>
      </c>
      <c r="N131" s="37" t="s">
        <v>34</v>
      </c>
      <c r="Q131" s="30"/>
      <c r="T131" s="31"/>
      <c r="U131" s="32"/>
    </row>
    <row r="132" spans="1:21" s="45" customFormat="1">
      <c r="A132" s="38"/>
      <c r="B132" s="49" t="s">
        <v>186</v>
      </c>
      <c r="C132" s="50" t="s">
        <v>187</v>
      </c>
      <c r="D132" s="39"/>
      <c r="E132" s="40" t="s">
        <v>51</v>
      </c>
      <c r="F132" s="41">
        <f>SUM(F115:F131)</f>
        <v>3329</v>
      </c>
      <c r="G132" s="41">
        <f t="shared" ref="G132:J132" si="29">SUM(G115:G131)</f>
        <v>0</v>
      </c>
      <c r="H132" s="41">
        <f t="shared" si="29"/>
        <v>3329</v>
      </c>
      <c r="I132" s="41">
        <f t="shared" si="29"/>
        <v>0</v>
      </c>
      <c r="J132" s="41">
        <f t="shared" si="29"/>
        <v>0</v>
      </c>
      <c r="K132" s="41"/>
      <c r="L132" s="42"/>
      <c r="M132" s="43">
        <f>SUM(M115:M131)</f>
        <v>1642316.7</v>
      </c>
      <c r="N132" s="44"/>
      <c r="P132" s="2"/>
      <c r="Q132" s="30"/>
      <c r="R132" s="2"/>
      <c r="S132" s="2"/>
      <c r="T132" s="31"/>
      <c r="U132" s="32"/>
    </row>
    <row r="133" spans="1:21">
      <c r="A133" s="53" t="s">
        <v>213</v>
      </c>
      <c r="B133" s="54"/>
      <c r="C133" s="54"/>
      <c r="D133" s="54"/>
      <c r="E133" s="54"/>
      <c r="F133" s="54"/>
      <c r="G133" s="54"/>
      <c r="H133" s="55"/>
      <c r="I133" s="55"/>
      <c r="J133" s="55"/>
      <c r="K133" s="55"/>
      <c r="L133" s="54"/>
      <c r="M133" s="54"/>
      <c r="N133" s="56"/>
      <c r="Q133" s="30"/>
      <c r="T133" s="31"/>
      <c r="U133" s="32"/>
    </row>
    <row r="134" spans="1:21">
      <c r="A134" s="18">
        <f>A131+1</f>
        <v>99</v>
      </c>
      <c r="B134" s="49" t="s">
        <v>214</v>
      </c>
      <c r="C134" s="50" t="s">
        <v>215</v>
      </c>
      <c r="D134" s="19">
        <v>600</v>
      </c>
      <c r="E134" s="22" t="s">
        <v>216</v>
      </c>
      <c r="F134" s="23">
        <f t="shared" ref="F134:F139" si="30">SUM(G134:J134)</f>
        <v>391</v>
      </c>
      <c r="G134" s="23"/>
      <c r="H134" s="24">
        <v>391</v>
      </c>
      <c r="I134" s="24">
        <v>0</v>
      </c>
      <c r="J134" s="24">
        <v>0</v>
      </c>
      <c r="K134" s="26"/>
      <c r="L134" s="36">
        <v>1</v>
      </c>
      <c r="M134" s="28">
        <v>97850</v>
      </c>
      <c r="N134" s="37" t="s">
        <v>34</v>
      </c>
      <c r="Q134" s="30"/>
      <c r="T134" s="31"/>
      <c r="U134" s="32"/>
    </row>
    <row r="135" spans="1:21">
      <c r="A135" s="18">
        <f>A134+1</f>
        <v>100</v>
      </c>
      <c r="B135" s="49" t="s">
        <v>214</v>
      </c>
      <c r="C135" s="50" t="s">
        <v>215</v>
      </c>
      <c r="D135" s="19">
        <v>130</v>
      </c>
      <c r="E135" s="22" t="s">
        <v>217</v>
      </c>
      <c r="F135" s="23">
        <f t="shared" si="30"/>
        <v>225</v>
      </c>
      <c r="G135" s="23"/>
      <c r="H135" s="24">
        <v>225</v>
      </c>
      <c r="I135" s="24">
        <v>0</v>
      </c>
      <c r="J135" s="24">
        <v>0</v>
      </c>
      <c r="K135" s="26"/>
      <c r="L135" s="36">
        <v>1</v>
      </c>
      <c r="M135" s="28">
        <v>97850</v>
      </c>
      <c r="N135" s="37" t="s">
        <v>34</v>
      </c>
      <c r="Q135" s="30"/>
      <c r="T135" s="31"/>
      <c r="U135" s="32"/>
    </row>
    <row r="136" spans="1:21">
      <c r="A136" s="18">
        <f t="shared" ref="A136:A139" si="31">A135+1</f>
        <v>101</v>
      </c>
      <c r="B136" s="49" t="s">
        <v>214</v>
      </c>
      <c r="C136" s="50" t="s">
        <v>215</v>
      </c>
      <c r="D136" s="19">
        <v>602</v>
      </c>
      <c r="E136" s="22" t="s">
        <v>164</v>
      </c>
      <c r="F136" s="23">
        <f t="shared" si="30"/>
        <v>253</v>
      </c>
      <c r="G136" s="23"/>
      <c r="H136" s="24">
        <v>253</v>
      </c>
      <c r="I136" s="24">
        <v>0</v>
      </c>
      <c r="J136" s="24">
        <v>0</v>
      </c>
      <c r="K136" s="26"/>
      <c r="L136" s="36">
        <v>1</v>
      </c>
      <c r="M136" s="28">
        <v>97850</v>
      </c>
      <c r="N136" s="37" t="s">
        <v>34</v>
      </c>
      <c r="Q136" s="30"/>
      <c r="T136" s="31"/>
      <c r="U136" s="32"/>
    </row>
    <row r="137" spans="1:21">
      <c r="A137" s="18">
        <f t="shared" si="31"/>
        <v>102</v>
      </c>
      <c r="B137" s="49" t="s">
        <v>214</v>
      </c>
      <c r="C137" s="50" t="s">
        <v>215</v>
      </c>
      <c r="D137" s="19">
        <v>131</v>
      </c>
      <c r="E137" s="22" t="s">
        <v>218</v>
      </c>
      <c r="F137" s="23">
        <f t="shared" si="30"/>
        <v>194</v>
      </c>
      <c r="G137" s="23"/>
      <c r="H137" s="24">
        <v>194</v>
      </c>
      <c r="I137" s="24">
        <v>0</v>
      </c>
      <c r="J137" s="24">
        <v>0</v>
      </c>
      <c r="K137" s="26"/>
      <c r="L137" s="36">
        <v>1</v>
      </c>
      <c r="M137" s="28">
        <v>97850</v>
      </c>
      <c r="N137" s="37" t="s">
        <v>34</v>
      </c>
      <c r="Q137" s="30"/>
      <c r="T137" s="31"/>
      <c r="U137" s="32"/>
    </row>
    <row r="138" spans="1:21">
      <c r="A138" s="18">
        <f t="shared" si="31"/>
        <v>103</v>
      </c>
      <c r="B138" s="49" t="s">
        <v>214</v>
      </c>
      <c r="C138" s="50" t="s">
        <v>215</v>
      </c>
      <c r="D138" s="19">
        <v>601</v>
      </c>
      <c r="E138" s="22" t="s">
        <v>219</v>
      </c>
      <c r="F138" s="23">
        <f t="shared" si="30"/>
        <v>125</v>
      </c>
      <c r="G138" s="23"/>
      <c r="H138" s="24">
        <v>125</v>
      </c>
      <c r="I138" s="24">
        <v>0</v>
      </c>
      <c r="J138" s="24">
        <v>0</v>
      </c>
      <c r="K138" s="26"/>
      <c r="L138" s="36">
        <v>1</v>
      </c>
      <c r="M138" s="28">
        <v>97850</v>
      </c>
      <c r="N138" s="37" t="s">
        <v>34</v>
      </c>
      <c r="Q138" s="30"/>
      <c r="T138" s="31"/>
      <c r="U138" s="32"/>
    </row>
    <row r="139" spans="1:21">
      <c r="A139" s="18">
        <f t="shared" si="31"/>
        <v>104</v>
      </c>
      <c r="B139" s="49" t="s">
        <v>214</v>
      </c>
      <c r="C139" s="50" t="s">
        <v>215</v>
      </c>
      <c r="D139" s="19">
        <v>135</v>
      </c>
      <c r="E139" s="22" t="s">
        <v>220</v>
      </c>
      <c r="F139" s="23">
        <f t="shared" si="30"/>
        <v>419</v>
      </c>
      <c r="G139" s="23"/>
      <c r="H139" s="24">
        <v>419</v>
      </c>
      <c r="I139" s="24"/>
      <c r="J139" s="24"/>
      <c r="K139" s="26"/>
      <c r="L139" s="36">
        <v>1</v>
      </c>
      <c r="M139" s="28">
        <v>97850</v>
      </c>
      <c r="N139" s="37" t="s">
        <v>34</v>
      </c>
      <c r="Q139" s="30"/>
      <c r="T139" s="31"/>
      <c r="U139" s="32"/>
    </row>
    <row r="140" spans="1:21" s="45" customFormat="1">
      <c r="A140" s="38"/>
      <c r="B140" s="49" t="s">
        <v>214</v>
      </c>
      <c r="C140" s="50" t="s">
        <v>215</v>
      </c>
      <c r="D140" s="39"/>
      <c r="E140" s="40" t="s">
        <v>51</v>
      </c>
      <c r="F140" s="41">
        <f>SUM(F134:F139)</f>
        <v>1607</v>
      </c>
      <c r="G140" s="41">
        <f t="shared" ref="G140:J140" si="32">SUM(G134:G139)</f>
        <v>0</v>
      </c>
      <c r="H140" s="41">
        <f t="shared" si="32"/>
        <v>1607</v>
      </c>
      <c r="I140" s="41">
        <f t="shared" si="32"/>
        <v>0</v>
      </c>
      <c r="J140" s="41">
        <f t="shared" si="32"/>
        <v>0</v>
      </c>
      <c r="K140" s="41"/>
      <c r="L140" s="42"/>
      <c r="M140" s="43">
        <f>SUM(M134:M139)</f>
        <v>587100</v>
      </c>
      <c r="N140" s="44"/>
      <c r="P140" s="2"/>
      <c r="Q140" s="30"/>
      <c r="R140" s="2"/>
      <c r="S140" s="2"/>
      <c r="T140" s="31"/>
      <c r="U140" s="32"/>
    </row>
    <row r="141" spans="1:21">
      <c r="A141" s="53" t="s">
        <v>221</v>
      </c>
      <c r="B141" s="54"/>
      <c r="C141" s="54"/>
      <c r="D141" s="54"/>
      <c r="E141" s="54"/>
      <c r="F141" s="54"/>
      <c r="G141" s="54"/>
      <c r="H141" s="55"/>
      <c r="I141" s="55"/>
      <c r="J141" s="55"/>
      <c r="K141" s="55"/>
      <c r="L141" s="54"/>
      <c r="M141" s="54"/>
      <c r="N141" s="56"/>
      <c r="Q141" s="30"/>
      <c r="T141" s="31"/>
      <c r="U141" s="32"/>
    </row>
    <row r="142" spans="1:21">
      <c r="A142" s="18">
        <f>A139+1</f>
        <v>105</v>
      </c>
      <c r="B142" s="49" t="s">
        <v>222</v>
      </c>
      <c r="C142" s="50" t="s">
        <v>223</v>
      </c>
      <c r="D142" s="19">
        <v>165</v>
      </c>
      <c r="E142" s="22" t="s">
        <v>224</v>
      </c>
      <c r="F142" s="23">
        <f t="shared" ref="F142:F148" si="33">SUM(G142:J142)</f>
        <v>102</v>
      </c>
      <c r="G142" s="23"/>
      <c r="H142" s="24">
        <v>102</v>
      </c>
      <c r="I142" s="24">
        <v>0</v>
      </c>
      <c r="J142" s="24">
        <v>0</v>
      </c>
      <c r="K142" s="26"/>
      <c r="L142" s="52">
        <v>0.5</v>
      </c>
      <c r="M142" s="78">
        <v>76716.7</v>
      </c>
      <c r="N142" s="37" t="s">
        <v>29</v>
      </c>
      <c r="Q142" s="30"/>
      <c r="T142" s="31"/>
      <c r="U142" s="32"/>
    </row>
    <row r="143" spans="1:21">
      <c r="A143" s="18">
        <f>A142+1</f>
        <v>106</v>
      </c>
      <c r="B143" s="49" t="s">
        <v>222</v>
      </c>
      <c r="C143" s="50" t="s">
        <v>223</v>
      </c>
      <c r="D143" s="19">
        <v>668</v>
      </c>
      <c r="E143" s="22" t="s">
        <v>225</v>
      </c>
      <c r="F143" s="23">
        <f t="shared" si="33"/>
        <v>179</v>
      </c>
      <c r="G143" s="23"/>
      <c r="H143" s="24">
        <v>179</v>
      </c>
      <c r="I143" s="24">
        <v>0</v>
      </c>
      <c r="J143" s="24">
        <v>0</v>
      </c>
      <c r="K143" s="26"/>
      <c r="L143" s="36">
        <v>1</v>
      </c>
      <c r="M143" s="78">
        <v>97850</v>
      </c>
      <c r="N143" s="37" t="s">
        <v>34</v>
      </c>
      <c r="Q143" s="30"/>
      <c r="T143" s="31"/>
      <c r="U143" s="32"/>
    </row>
    <row r="144" spans="1:21">
      <c r="A144" s="18">
        <f t="shared" ref="A144:A148" si="34">A143+1</f>
        <v>107</v>
      </c>
      <c r="B144" s="49" t="s">
        <v>222</v>
      </c>
      <c r="C144" s="50" t="s">
        <v>223</v>
      </c>
      <c r="D144" s="19" t="s">
        <v>226</v>
      </c>
      <c r="E144" s="22" t="s">
        <v>227</v>
      </c>
      <c r="F144" s="23">
        <f t="shared" si="33"/>
        <v>162</v>
      </c>
      <c r="G144" s="23"/>
      <c r="H144" s="24">
        <v>162</v>
      </c>
      <c r="I144" s="24"/>
      <c r="J144" s="24"/>
      <c r="K144" s="26"/>
      <c r="L144" s="36">
        <v>1</v>
      </c>
      <c r="M144" s="78">
        <v>97850</v>
      </c>
      <c r="N144" s="37" t="s">
        <v>34</v>
      </c>
      <c r="Q144" s="30"/>
      <c r="T144" s="31"/>
      <c r="U144" s="32"/>
    </row>
    <row r="145" spans="1:21">
      <c r="A145" s="18">
        <f t="shared" si="34"/>
        <v>108</v>
      </c>
      <c r="B145" s="49" t="s">
        <v>222</v>
      </c>
      <c r="C145" s="50" t="s">
        <v>223</v>
      </c>
      <c r="D145" s="19" t="s">
        <v>228</v>
      </c>
      <c r="E145" s="22" t="s">
        <v>229</v>
      </c>
      <c r="F145" s="23">
        <f t="shared" si="33"/>
        <v>193</v>
      </c>
      <c r="G145" s="23"/>
      <c r="H145" s="24">
        <v>193</v>
      </c>
      <c r="I145" s="24"/>
      <c r="J145" s="24"/>
      <c r="K145" s="26"/>
      <c r="L145" s="36">
        <v>1</v>
      </c>
      <c r="M145" s="28">
        <v>97850</v>
      </c>
      <c r="N145" s="37" t="s">
        <v>34</v>
      </c>
      <c r="Q145" s="30"/>
      <c r="T145" s="31"/>
      <c r="U145" s="32"/>
    </row>
    <row r="146" spans="1:21">
      <c r="A146" s="18">
        <f t="shared" si="34"/>
        <v>109</v>
      </c>
      <c r="B146" s="49" t="s">
        <v>222</v>
      </c>
      <c r="C146" s="50" t="s">
        <v>223</v>
      </c>
      <c r="D146" s="19">
        <v>666</v>
      </c>
      <c r="E146" s="35" t="s">
        <v>230</v>
      </c>
      <c r="F146" s="23">
        <f t="shared" si="33"/>
        <v>185</v>
      </c>
      <c r="G146" s="23"/>
      <c r="H146" s="24">
        <v>185</v>
      </c>
      <c r="I146" s="24"/>
      <c r="J146" s="24"/>
      <c r="K146" s="26"/>
      <c r="L146" s="36">
        <v>1</v>
      </c>
      <c r="M146" s="28">
        <v>97850</v>
      </c>
      <c r="N146" s="37" t="s">
        <v>34</v>
      </c>
      <c r="Q146" s="30"/>
      <c r="T146" s="31"/>
      <c r="U146" s="32"/>
    </row>
    <row r="147" spans="1:21">
      <c r="A147" s="18">
        <f t="shared" si="34"/>
        <v>110</v>
      </c>
      <c r="B147" s="49" t="s">
        <v>222</v>
      </c>
      <c r="C147" s="50" t="s">
        <v>223</v>
      </c>
      <c r="D147" s="19">
        <v>170</v>
      </c>
      <c r="E147" s="22" t="s">
        <v>231</v>
      </c>
      <c r="F147" s="23">
        <f t="shared" si="33"/>
        <v>259</v>
      </c>
      <c r="G147" s="23"/>
      <c r="H147" s="24">
        <v>259</v>
      </c>
      <c r="I147" s="24">
        <v>0</v>
      </c>
      <c r="J147" s="24">
        <v>0</v>
      </c>
      <c r="K147" s="26"/>
      <c r="L147" s="36">
        <v>1</v>
      </c>
      <c r="M147" s="28">
        <v>97850</v>
      </c>
      <c r="N147" s="37" t="s">
        <v>34</v>
      </c>
      <c r="Q147" s="30"/>
      <c r="T147" s="31"/>
      <c r="U147" s="32"/>
    </row>
    <row r="148" spans="1:21">
      <c r="A148" s="18">
        <f t="shared" si="34"/>
        <v>111</v>
      </c>
      <c r="B148" s="49" t="s">
        <v>222</v>
      </c>
      <c r="C148" s="50" t="s">
        <v>223</v>
      </c>
      <c r="D148" s="19">
        <v>169</v>
      </c>
      <c r="E148" s="22" t="s">
        <v>232</v>
      </c>
      <c r="F148" s="23">
        <f t="shared" si="33"/>
        <v>112</v>
      </c>
      <c r="G148" s="23"/>
      <c r="H148" s="24">
        <v>112</v>
      </c>
      <c r="I148" s="24">
        <v>0</v>
      </c>
      <c r="J148" s="24">
        <v>0</v>
      </c>
      <c r="K148" s="26"/>
      <c r="L148" s="36">
        <v>1</v>
      </c>
      <c r="M148" s="28">
        <v>97850</v>
      </c>
      <c r="N148" s="37" t="s">
        <v>34</v>
      </c>
      <c r="Q148" s="30"/>
      <c r="T148" s="31"/>
      <c r="U148" s="32"/>
    </row>
    <row r="149" spans="1:21" s="45" customFormat="1">
      <c r="A149" s="38"/>
      <c r="B149" s="49" t="s">
        <v>222</v>
      </c>
      <c r="C149" s="50" t="s">
        <v>223</v>
      </c>
      <c r="D149" s="39"/>
      <c r="E149" s="40" t="s">
        <v>51</v>
      </c>
      <c r="F149" s="41">
        <f>SUM(F142:F148)</f>
        <v>1192</v>
      </c>
      <c r="G149" s="41">
        <f t="shared" ref="G149:J149" si="35">SUM(G142:G148)</f>
        <v>0</v>
      </c>
      <c r="H149" s="41">
        <f t="shared" si="35"/>
        <v>1192</v>
      </c>
      <c r="I149" s="41">
        <f t="shared" si="35"/>
        <v>0</v>
      </c>
      <c r="J149" s="41">
        <f t="shared" si="35"/>
        <v>0</v>
      </c>
      <c r="K149" s="41"/>
      <c r="L149" s="42"/>
      <c r="M149" s="43">
        <f>SUM(M142:M148)</f>
        <v>663816.69999999995</v>
      </c>
      <c r="N149" s="44"/>
      <c r="P149" s="2"/>
      <c r="Q149" s="30"/>
      <c r="R149" s="2"/>
      <c r="S149" s="2"/>
      <c r="T149" s="31"/>
      <c r="U149" s="32"/>
    </row>
    <row r="150" spans="1:21">
      <c r="A150" s="53" t="s">
        <v>233</v>
      </c>
      <c r="B150" s="54"/>
      <c r="C150" s="54"/>
      <c r="D150" s="54"/>
      <c r="E150" s="54"/>
      <c r="F150" s="54"/>
      <c r="G150" s="54"/>
      <c r="H150" s="55"/>
      <c r="I150" s="55"/>
      <c r="J150" s="55"/>
      <c r="K150" s="55"/>
      <c r="L150" s="54"/>
      <c r="M150" s="54"/>
      <c r="N150" s="56"/>
      <c r="Q150" s="30"/>
      <c r="T150" s="31"/>
      <c r="U150" s="32"/>
    </row>
    <row r="151" spans="1:21">
      <c r="A151" s="18">
        <f>A148+1</f>
        <v>112</v>
      </c>
      <c r="B151" s="49" t="s">
        <v>234</v>
      </c>
      <c r="C151" s="50" t="s">
        <v>235</v>
      </c>
      <c r="D151" s="19" t="s">
        <v>236</v>
      </c>
      <c r="E151" s="22" t="s">
        <v>237</v>
      </c>
      <c r="F151" s="23">
        <f t="shared" ref="F151:F159" si="36">SUM(G151:J151)</f>
        <v>225</v>
      </c>
      <c r="G151" s="23"/>
      <c r="H151" s="24">
        <v>225</v>
      </c>
      <c r="I151" s="24">
        <v>0</v>
      </c>
      <c r="J151" s="24">
        <v>0</v>
      </c>
      <c r="K151" s="26"/>
      <c r="L151" s="36">
        <v>1</v>
      </c>
      <c r="M151" s="28">
        <v>97850</v>
      </c>
      <c r="N151" s="37" t="s">
        <v>34</v>
      </c>
      <c r="Q151" s="30"/>
      <c r="T151" s="31"/>
      <c r="U151" s="32"/>
    </row>
    <row r="152" spans="1:21">
      <c r="A152" s="18">
        <f>A151+1</f>
        <v>113</v>
      </c>
      <c r="B152" s="49" t="s">
        <v>234</v>
      </c>
      <c r="C152" s="50" t="s">
        <v>235</v>
      </c>
      <c r="D152" s="77" t="s">
        <v>238</v>
      </c>
      <c r="E152" s="35" t="s">
        <v>239</v>
      </c>
      <c r="F152" s="23">
        <f t="shared" si="36"/>
        <v>289</v>
      </c>
      <c r="G152" s="23"/>
      <c r="H152" s="79">
        <v>289</v>
      </c>
      <c r="I152" s="24">
        <v>0</v>
      </c>
      <c r="J152" s="24">
        <v>0</v>
      </c>
      <c r="K152" s="26"/>
      <c r="L152" s="52">
        <v>0.5</v>
      </c>
      <c r="M152" s="28">
        <v>76716.7</v>
      </c>
      <c r="N152" s="37" t="s">
        <v>29</v>
      </c>
      <c r="Q152" s="30"/>
      <c r="T152" s="31"/>
      <c r="U152" s="32"/>
    </row>
    <row r="153" spans="1:21">
      <c r="A153" s="18">
        <f t="shared" ref="A153:A159" si="37">A152+1</f>
        <v>114</v>
      </c>
      <c r="B153" s="49" t="s">
        <v>234</v>
      </c>
      <c r="C153" s="50" t="s">
        <v>235</v>
      </c>
      <c r="D153" s="75" t="s">
        <v>240</v>
      </c>
      <c r="E153" s="80" t="s">
        <v>241</v>
      </c>
      <c r="F153" s="23">
        <f t="shared" si="36"/>
        <v>113</v>
      </c>
      <c r="G153" s="23"/>
      <c r="H153" s="79">
        <v>113</v>
      </c>
      <c r="I153" s="24"/>
      <c r="J153" s="24"/>
      <c r="K153" s="26"/>
      <c r="L153" s="36">
        <v>1</v>
      </c>
      <c r="M153" s="28">
        <v>97850</v>
      </c>
      <c r="N153" s="37" t="s">
        <v>34</v>
      </c>
      <c r="Q153" s="30"/>
      <c r="T153" s="31"/>
      <c r="U153" s="32"/>
    </row>
    <row r="154" spans="1:21" ht="14.25" customHeight="1">
      <c r="A154" s="18">
        <f t="shared" si="37"/>
        <v>115</v>
      </c>
      <c r="B154" s="49" t="s">
        <v>234</v>
      </c>
      <c r="C154" s="50" t="s">
        <v>235</v>
      </c>
      <c r="D154" s="77" t="s">
        <v>242</v>
      </c>
      <c r="E154" s="22" t="s">
        <v>243</v>
      </c>
      <c r="F154" s="23">
        <f t="shared" si="36"/>
        <v>205</v>
      </c>
      <c r="G154" s="23"/>
      <c r="H154" s="79">
        <v>205</v>
      </c>
      <c r="I154" s="24">
        <v>0</v>
      </c>
      <c r="J154" s="24">
        <v>0</v>
      </c>
      <c r="K154" s="26"/>
      <c r="L154" s="52">
        <v>0.5</v>
      </c>
      <c r="M154" s="28">
        <v>76716.7</v>
      </c>
      <c r="N154" s="37" t="s">
        <v>29</v>
      </c>
      <c r="Q154" s="30"/>
      <c r="T154" s="31"/>
      <c r="U154" s="32"/>
    </row>
    <row r="155" spans="1:21">
      <c r="A155" s="18">
        <f t="shared" si="37"/>
        <v>116</v>
      </c>
      <c r="B155" s="49" t="s">
        <v>234</v>
      </c>
      <c r="C155" s="50" t="s">
        <v>235</v>
      </c>
      <c r="D155" s="77" t="s">
        <v>244</v>
      </c>
      <c r="E155" s="22" t="s">
        <v>245</v>
      </c>
      <c r="F155" s="23">
        <f t="shared" si="36"/>
        <v>934</v>
      </c>
      <c r="G155" s="23"/>
      <c r="H155" s="79"/>
      <c r="I155" s="24">
        <v>934</v>
      </c>
      <c r="J155" s="24">
        <v>0</v>
      </c>
      <c r="K155" s="26"/>
      <c r="L155" s="52">
        <v>0.5</v>
      </c>
      <c r="M155" s="28">
        <v>112766.7</v>
      </c>
      <c r="N155" s="37" t="s">
        <v>29</v>
      </c>
      <c r="Q155" s="30"/>
      <c r="T155" s="31"/>
      <c r="U155" s="32"/>
    </row>
    <row r="156" spans="1:21">
      <c r="A156" s="18">
        <f t="shared" si="37"/>
        <v>117</v>
      </c>
      <c r="B156" s="49" t="s">
        <v>234</v>
      </c>
      <c r="C156" s="50" t="s">
        <v>235</v>
      </c>
      <c r="D156" s="81" t="s">
        <v>246</v>
      </c>
      <c r="E156" s="35" t="s">
        <v>247</v>
      </c>
      <c r="F156" s="23">
        <f t="shared" si="36"/>
        <v>226</v>
      </c>
      <c r="G156" s="23"/>
      <c r="H156" s="79">
        <v>226</v>
      </c>
      <c r="I156" s="24"/>
      <c r="J156" s="24"/>
      <c r="K156" s="26"/>
      <c r="L156" s="52">
        <v>0.5</v>
      </c>
      <c r="M156" s="28">
        <v>76716.7</v>
      </c>
      <c r="N156" s="37" t="s">
        <v>29</v>
      </c>
      <c r="Q156" s="30"/>
      <c r="T156" s="31"/>
      <c r="U156" s="32"/>
    </row>
    <row r="157" spans="1:21">
      <c r="A157" s="18">
        <f t="shared" si="37"/>
        <v>118</v>
      </c>
      <c r="B157" s="49" t="s">
        <v>234</v>
      </c>
      <c r="C157" s="50" t="s">
        <v>235</v>
      </c>
      <c r="D157" s="77">
        <v>216</v>
      </c>
      <c r="E157" s="22" t="s">
        <v>164</v>
      </c>
      <c r="F157" s="23">
        <f t="shared" si="36"/>
        <v>305</v>
      </c>
      <c r="G157" s="23"/>
      <c r="H157" s="79">
        <v>305</v>
      </c>
      <c r="I157" s="24"/>
      <c r="J157" s="24"/>
      <c r="K157" s="26"/>
      <c r="L157" s="52">
        <v>0.5</v>
      </c>
      <c r="M157" s="28">
        <v>76716.7</v>
      </c>
      <c r="N157" s="37" t="s">
        <v>29</v>
      </c>
      <c r="Q157" s="30"/>
      <c r="T157" s="31"/>
      <c r="U157" s="32"/>
    </row>
    <row r="158" spans="1:21">
      <c r="A158" s="18">
        <f t="shared" si="37"/>
        <v>119</v>
      </c>
      <c r="B158" s="49" t="s">
        <v>234</v>
      </c>
      <c r="C158" s="50" t="s">
        <v>235</v>
      </c>
      <c r="D158" s="82" t="s">
        <v>248</v>
      </c>
      <c r="E158" s="22" t="s">
        <v>249</v>
      </c>
      <c r="F158" s="23">
        <f t="shared" si="36"/>
        <v>740</v>
      </c>
      <c r="G158" s="23"/>
      <c r="H158" s="24">
        <v>740</v>
      </c>
      <c r="I158" s="79"/>
      <c r="J158" s="24">
        <v>0</v>
      </c>
      <c r="K158" s="26"/>
      <c r="L158" s="36">
        <v>1</v>
      </c>
      <c r="M158" s="28">
        <v>97850</v>
      </c>
      <c r="N158" s="37" t="s">
        <v>34</v>
      </c>
      <c r="Q158" s="30"/>
      <c r="T158" s="31"/>
      <c r="U158" s="32"/>
    </row>
    <row r="159" spans="1:21">
      <c r="A159" s="18">
        <f t="shared" si="37"/>
        <v>120</v>
      </c>
      <c r="B159" s="49" t="s">
        <v>234</v>
      </c>
      <c r="C159" s="50" t="s">
        <v>235</v>
      </c>
      <c r="D159" s="77" t="s">
        <v>250</v>
      </c>
      <c r="E159" s="22" t="s">
        <v>251</v>
      </c>
      <c r="F159" s="23">
        <f t="shared" si="36"/>
        <v>894</v>
      </c>
      <c r="G159" s="23"/>
      <c r="H159" s="24">
        <v>894</v>
      </c>
      <c r="I159" s="79">
        <v>0</v>
      </c>
      <c r="J159" s="24">
        <v>0</v>
      </c>
      <c r="K159" s="26"/>
      <c r="L159" s="36">
        <v>1</v>
      </c>
      <c r="M159" s="28">
        <v>97850</v>
      </c>
      <c r="N159" s="37" t="s">
        <v>34</v>
      </c>
      <c r="Q159" s="30"/>
      <c r="T159" s="31"/>
      <c r="U159" s="32"/>
    </row>
    <row r="160" spans="1:21" s="45" customFormat="1">
      <c r="A160" s="38"/>
      <c r="B160" s="49" t="s">
        <v>234</v>
      </c>
      <c r="C160" s="50" t="s">
        <v>235</v>
      </c>
      <c r="D160" s="39"/>
      <c r="E160" s="40" t="s">
        <v>51</v>
      </c>
      <c r="F160" s="41">
        <f>SUM(F151:F159)</f>
        <v>3931</v>
      </c>
      <c r="G160" s="41">
        <f t="shared" ref="G160:J160" si="38">SUM(G151:G159)</f>
        <v>0</v>
      </c>
      <c r="H160" s="41">
        <f t="shared" si="38"/>
        <v>2997</v>
      </c>
      <c r="I160" s="41">
        <f t="shared" si="38"/>
        <v>934</v>
      </c>
      <c r="J160" s="41">
        <f t="shared" si="38"/>
        <v>0</v>
      </c>
      <c r="K160" s="41"/>
      <c r="L160" s="42"/>
      <c r="M160" s="43">
        <f>SUM(M151:M159)</f>
        <v>811033.5</v>
      </c>
      <c r="N160" s="44"/>
      <c r="P160" s="2"/>
      <c r="Q160" s="30"/>
      <c r="R160" s="2"/>
      <c r="S160" s="2"/>
      <c r="T160" s="31"/>
      <c r="U160" s="32"/>
    </row>
    <row r="161" spans="1:21">
      <c r="A161" s="53" t="s">
        <v>252</v>
      </c>
      <c r="B161" s="54"/>
      <c r="C161" s="54"/>
      <c r="D161" s="54"/>
      <c r="E161" s="54"/>
      <c r="F161" s="54"/>
      <c r="G161" s="54"/>
      <c r="H161" s="55"/>
      <c r="I161" s="55"/>
      <c r="J161" s="55"/>
      <c r="K161" s="55"/>
      <c r="L161" s="54"/>
      <c r="M161" s="54"/>
      <c r="N161" s="56"/>
      <c r="Q161" s="30"/>
      <c r="T161" s="31"/>
      <c r="U161" s="32"/>
    </row>
    <row r="162" spans="1:21">
      <c r="A162" s="18">
        <f>A159+1</f>
        <v>121</v>
      </c>
      <c r="B162" s="49" t="s">
        <v>253</v>
      </c>
      <c r="C162" s="50" t="s">
        <v>254</v>
      </c>
      <c r="D162" s="19">
        <v>87</v>
      </c>
      <c r="E162" s="22" t="s">
        <v>255</v>
      </c>
      <c r="F162" s="23">
        <f t="shared" ref="F162:F165" si="39">SUM(G162:J162)</f>
        <v>1000</v>
      </c>
      <c r="G162" s="23"/>
      <c r="H162" s="24">
        <v>0</v>
      </c>
      <c r="I162" s="24">
        <v>1000</v>
      </c>
      <c r="J162" s="24">
        <v>0</v>
      </c>
      <c r="K162" s="26"/>
      <c r="L162" s="52">
        <v>0.5</v>
      </c>
      <c r="M162" s="28">
        <v>112766.7</v>
      </c>
      <c r="N162" s="37" t="s">
        <v>29</v>
      </c>
      <c r="Q162" s="30"/>
      <c r="T162" s="31"/>
      <c r="U162" s="32"/>
    </row>
    <row r="163" spans="1:21">
      <c r="A163" s="18">
        <f>A162+1</f>
        <v>122</v>
      </c>
      <c r="B163" s="49" t="s">
        <v>253</v>
      </c>
      <c r="C163" s="50" t="s">
        <v>254</v>
      </c>
      <c r="D163" s="19" t="s">
        <v>256</v>
      </c>
      <c r="E163" s="22" t="s">
        <v>257</v>
      </c>
      <c r="F163" s="23">
        <f t="shared" si="39"/>
        <v>1024</v>
      </c>
      <c r="G163" s="23"/>
      <c r="H163" s="24"/>
      <c r="I163" s="24">
        <v>1024</v>
      </c>
      <c r="J163" s="24"/>
      <c r="K163" s="26"/>
      <c r="L163" s="52">
        <v>0.5</v>
      </c>
      <c r="M163" s="28">
        <v>112766.7</v>
      </c>
      <c r="N163" s="37" t="s">
        <v>29</v>
      </c>
      <c r="Q163" s="30"/>
      <c r="T163" s="31"/>
      <c r="U163" s="32"/>
    </row>
    <row r="164" spans="1:21">
      <c r="A164" s="18">
        <f t="shared" ref="A164:A165" si="40">A163+1</f>
        <v>123</v>
      </c>
      <c r="B164" s="63" t="s">
        <v>253</v>
      </c>
      <c r="C164" s="58" t="s">
        <v>254</v>
      </c>
      <c r="D164" s="19" t="s">
        <v>258</v>
      </c>
      <c r="E164" s="22" t="s">
        <v>259</v>
      </c>
      <c r="F164" s="23">
        <f t="shared" si="39"/>
        <v>175</v>
      </c>
      <c r="G164" s="23"/>
      <c r="H164" s="57">
        <v>175</v>
      </c>
      <c r="I164" s="25">
        <v>0</v>
      </c>
      <c r="J164" s="25">
        <v>0</v>
      </c>
      <c r="K164" s="26"/>
      <c r="L164" s="34">
        <v>1</v>
      </c>
      <c r="M164" s="28">
        <v>97850</v>
      </c>
      <c r="N164" s="37" t="s">
        <v>34</v>
      </c>
      <c r="Q164" s="30"/>
      <c r="T164" s="31"/>
      <c r="U164" s="32"/>
    </row>
    <row r="165" spans="1:21">
      <c r="A165" s="18">
        <f t="shared" si="40"/>
        <v>124</v>
      </c>
      <c r="B165" s="49" t="s">
        <v>253</v>
      </c>
      <c r="C165" s="50" t="s">
        <v>254</v>
      </c>
      <c r="D165" s="19" t="s">
        <v>260</v>
      </c>
      <c r="E165" s="22" t="s">
        <v>261</v>
      </c>
      <c r="F165" s="23">
        <f t="shared" si="39"/>
        <v>324</v>
      </c>
      <c r="G165" s="23"/>
      <c r="H165" s="57">
        <v>324</v>
      </c>
      <c r="I165" s="24">
        <v>0</v>
      </c>
      <c r="J165" s="24">
        <v>0</v>
      </c>
      <c r="K165" s="26"/>
      <c r="L165" s="36">
        <v>1</v>
      </c>
      <c r="M165" s="28">
        <v>97850</v>
      </c>
      <c r="N165" s="37" t="s">
        <v>34</v>
      </c>
      <c r="Q165" s="30"/>
      <c r="T165" s="31"/>
      <c r="U165" s="32"/>
    </row>
    <row r="166" spans="1:21" s="45" customFormat="1">
      <c r="A166" s="38"/>
      <c r="B166" s="49" t="s">
        <v>253</v>
      </c>
      <c r="C166" s="50" t="s">
        <v>254</v>
      </c>
      <c r="D166" s="39"/>
      <c r="E166" s="40" t="s">
        <v>51</v>
      </c>
      <c r="F166" s="41">
        <f>SUM(F162:F165)</f>
        <v>2523</v>
      </c>
      <c r="G166" s="41">
        <f t="shared" ref="G166:J166" si="41">SUM(G162:G165)</f>
        <v>0</v>
      </c>
      <c r="H166" s="41">
        <f t="shared" si="41"/>
        <v>499</v>
      </c>
      <c r="I166" s="41">
        <f t="shared" si="41"/>
        <v>2024</v>
      </c>
      <c r="J166" s="41">
        <f t="shared" si="41"/>
        <v>0</v>
      </c>
      <c r="K166" s="41"/>
      <c r="L166" s="42"/>
      <c r="M166" s="43">
        <f>SUM(M162:M165)</f>
        <v>421233.4</v>
      </c>
      <c r="N166" s="44"/>
      <c r="P166" s="2"/>
      <c r="Q166" s="30"/>
      <c r="R166" s="2"/>
      <c r="S166" s="2"/>
      <c r="T166" s="31"/>
      <c r="U166" s="32"/>
    </row>
    <row r="167" spans="1:21">
      <c r="A167" s="53" t="s">
        <v>262</v>
      </c>
      <c r="B167" s="54"/>
      <c r="C167" s="54"/>
      <c r="D167" s="54"/>
      <c r="E167" s="54"/>
      <c r="F167" s="54"/>
      <c r="G167" s="54"/>
      <c r="H167" s="55"/>
      <c r="I167" s="55"/>
      <c r="J167" s="55"/>
      <c r="K167" s="55"/>
      <c r="L167" s="54"/>
      <c r="M167" s="54"/>
      <c r="N167" s="56"/>
      <c r="Q167" s="30"/>
      <c r="T167" s="31"/>
      <c r="U167" s="32"/>
    </row>
    <row r="168" spans="1:21">
      <c r="A168" s="18">
        <f>A165+1</f>
        <v>125</v>
      </c>
      <c r="B168" s="49" t="s">
        <v>263</v>
      </c>
      <c r="C168" s="50" t="s">
        <v>264</v>
      </c>
      <c r="D168" s="19">
        <v>809</v>
      </c>
      <c r="E168" s="22" t="s">
        <v>265</v>
      </c>
      <c r="F168" s="23">
        <f t="shared" ref="F168:F171" si="42">SUM(G168:J168)</f>
        <v>102</v>
      </c>
      <c r="G168" s="23"/>
      <c r="H168" s="24">
        <v>102</v>
      </c>
      <c r="I168" s="24">
        <v>0</v>
      </c>
      <c r="J168" s="24">
        <v>0</v>
      </c>
      <c r="K168" s="26"/>
      <c r="L168" s="36">
        <v>1</v>
      </c>
      <c r="M168" s="28">
        <v>97850</v>
      </c>
      <c r="N168" s="37" t="s">
        <v>34</v>
      </c>
      <c r="Q168" s="30"/>
      <c r="T168" s="31"/>
      <c r="U168" s="32"/>
    </row>
    <row r="169" spans="1:21">
      <c r="A169" s="18">
        <f>A168+1</f>
        <v>126</v>
      </c>
      <c r="B169" s="49" t="s">
        <v>263</v>
      </c>
      <c r="C169" s="50" t="s">
        <v>264</v>
      </c>
      <c r="D169" s="19" t="s">
        <v>266</v>
      </c>
      <c r="E169" s="22" t="s">
        <v>267</v>
      </c>
      <c r="F169" s="23">
        <f t="shared" si="42"/>
        <v>122</v>
      </c>
      <c r="G169" s="23"/>
      <c r="H169" s="24">
        <v>122</v>
      </c>
      <c r="I169" s="24"/>
      <c r="J169" s="24"/>
      <c r="K169" s="26"/>
      <c r="L169" s="52">
        <v>0.5</v>
      </c>
      <c r="M169" s="28">
        <v>76716.7</v>
      </c>
      <c r="N169" s="37" t="s">
        <v>29</v>
      </c>
      <c r="Q169" s="30"/>
      <c r="T169" s="31"/>
      <c r="U169" s="32"/>
    </row>
    <row r="170" spans="1:21">
      <c r="A170" s="18">
        <f t="shared" ref="A170:A171" si="43">A169+1</f>
        <v>127</v>
      </c>
      <c r="B170" s="49" t="s">
        <v>263</v>
      </c>
      <c r="C170" s="50" t="s">
        <v>264</v>
      </c>
      <c r="D170" s="19">
        <v>834</v>
      </c>
      <c r="E170" s="22" t="s">
        <v>268</v>
      </c>
      <c r="F170" s="23">
        <f t="shared" si="42"/>
        <v>129</v>
      </c>
      <c r="G170" s="23"/>
      <c r="H170" s="24">
        <v>129</v>
      </c>
      <c r="I170" s="24">
        <v>0</v>
      </c>
      <c r="J170" s="24">
        <v>0</v>
      </c>
      <c r="K170" s="26"/>
      <c r="L170" s="42">
        <v>0.75</v>
      </c>
      <c r="M170" s="28">
        <v>87283.3</v>
      </c>
      <c r="N170" s="37" t="s">
        <v>29</v>
      </c>
      <c r="Q170" s="30"/>
      <c r="T170" s="31"/>
      <c r="U170" s="32"/>
    </row>
    <row r="171" spans="1:21">
      <c r="A171" s="18">
        <f t="shared" si="43"/>
        <v>128</v>
      </c>
      <c r="B171" s="49" t="s">
        <v>263</v>
      </c>
      <c r="C171" s="50" t="s">
        <v>264</v>
      </c>
      <c r="D171" s="19">
        <v>820</v>
      </c>
      <c r="E171" s="83" t="s">
        <v>269</v>
      </c>
      <c r="F171" s="23">
        <f t="shared" si="42"/>
        <v>223</v>
      </c>
      <c r="G171" s="23"/>
      <c r="H171" s="24">
        <v>223</v>
      </c>
      <c r="I171" s="24">
        <v>0</v>
      </c>
      <c r="J171" s="24">
        <v>0</v>
      </c>
      <c r="K171" s="26"/>
      <c r="L171" s="23">
        <v>1</v>
      </c>
      <c r="M171" s="28">
        <v>97850</v>
      </c>
      <c r="N171" s="37" t="s">
        <v>34</v>
      </c>
      <c r="Q171" s="30"/>
      <c r="T171" s="31"/>
      <c r="U171" s="32"/>
    </row>
    <row r="172" spans="1:21" s="45" customFormat="1">
      <c r="A172" s="38"/>
      <c r="B172" s="49" t="s">
        <v>263</v>
      </c>
      <c r="C172" s="50" t="s">
        <v>264</v>
      </c>
      <c r="D172" s="39"/>
      <c r="E172" s="40" t="s">
        <v>51</v>
      </c>
      <c r="F172" s="41">
        <f>SUM(F168:F171)</f>
        <v>576</v>
      </c>
      <c r="G172" s="41">
        <f t="shared" ref="G172:J172" si="44">SUM(G168:G171)</f>
        <v>0</v>
      </c>
      <c r="H172" s="41">
        <f t="shared" si="44"/>
        <v>576</v>
      </c>
      <c r="I172" s="41">
        <f t="shared" si="44"/>
        <v>0</v>
      </c>
      <c r="J172" s="41">
        <f t="shared" si="44"/>
        <v>0</v>
      </c>
      <c r="K172" s="41"/>
      <c r="L172" s="42"/>
      <c r="M172" s="43">
        <f>SUM(M168:M171)</f>
        <v>359700</v>
      </c>
      <c r="N172" s="44"/>
      <c r="P172" s="2"/>
      <c r="Q172" s="30"/>
      <c r="R172" s="2"/>
      <c r="S172" s="2"/>
      <c r="T172" s="31"/>
      <c r="U172" s="32"/>
    </row>
    <row r="173" spans="1:21">
      <c r="A173" s="53" t="s">
        <v>270</v>
      </c>
      <c r="B173" s="54"/>
      <c r="C173" s="54"/>
      <c r="D173" s="54"/>
      <c r="E173" s="54"/>
      <c r="F173" s="54"/>
      <c r="G173" s="54"/>
      <c r="H173" s="55"/>
      <c r="I173" s="55"/>
      <c r="J173" s="55"/>
      <c r="K173" s="55"/>
      <c r="L173" s="54"/>
      <c r="M173" s="54"/>
      <c r="N173" s="56"/>
      <c r="Q173" s="30"/>
      <c r="T173" s="31"/>
      <c r="U173" s="32"/>
    </row>
    <row r="174" spans="1:21">
      <c r="A174" s="18">
        <f>A171+1</f>
        <v>129</v>
      </c>
      <c r="B174" s="49" t="s">
        <v>271</v>
      </c>
      <c r="C174" s="50" t="s">
        <v>272</v>
      </c>
      <c r="D174" s="19" t="s">
        <v>273</v>
      </c>
      <c r="E174" s="22" t="s">
        <v>274</v>
      </c>
      <c r="F174" s="23">
        <f t="shared" ref="F174:F178" si="45">SUM(G174:J174)</f>
        <v>220</v>
      </c>
      <c r="G174" s="23"/>
      <c r="H174" s="24">
        <v>220</v>
      </c>
      <c r="I174" s="24">
        <v>0</v>
      </c>
      <c r="J174" s="24">
        <v>0</v>
      </c>
      <c r="K174" s="26"/>
      <c r="L174" s="52">
        <v>0.5</v>
      </c>
      <c r="M174" s="28">
        <v>76716.7</v>
      </c>
      <c r="N174" s="37" t="s">
        <v>29</v>
      </c>
      <c r="Q174" s="30"/>
      <c r="T174" s="31"/>
      <c r="U174" s="32"/>
    </row>
    <row r="175" spans="1:21">
      <c r="A175" s="18">
        <f>A174+1</f>
        <v>130</v>
      </c>
      <c r="B175" s="49" t="s">
        <v>271</v>
      </c>
      <c r="C175" s="50" t="s">
        <v>272</v>
      </c>
      <c r="D175" s="75" t="s">
        <v>275</v>
      </c>
      <c r="E175" s="76" t="s">
        <v>276</v>
      </c>
      <c r="F175" s="23">
        <f t="shared" si="45"/>
        <v>380</v>
      </c>
      <c r="G175" s="23"/>
      <c r="H175" s="24">
        <v>380</v>
      </c>
      <c r="I175" s="24">
        <v>0</v>
      </c>
      <c r="J175" s="24">
        <v>0</v>
      </c>
      <c r="K175" s="26"/>
      <c r="L175" s="52">
        <v>0.5</v>
      </c>
      <c r="M175" s="28">
        <v>76716.7</v>
      </c>
      <c r="N175" s="37" t="s">
        <v>29</v>
      </c>
      <c r="Q175" s="30"/>
      <c r="T175" s="31"/>
      <c r="U175" s="32"/>
    </row>
    <row r="176" spans="1:21">
      <c r="A176" s="18">
        <f t="shared" ref="A176:A178" si="46">A175+1</f>
        <v>131</v>
      </c>
      <c r="B176" s="49" t="s">
        <v>271</v>
      </c>
      <c r="C176" s="50" t="s">
        <v>272</v>
      </c>
      <c r="D176" s="19">
        <v>517</v>
      </c>
      <c r="E176" s="22" t="s">
        <v>277</v>
      </c>
      <c r="F176" s="23">
        <f t="shared" si="45"/>
        <v>153</v>
      </c>
      <c r="G176" s="23"/>
      <c r="H176" s="24">
        <v>153</v>
      </c>
      <c r="I176" s="24">
        <v>0</v>
      </c>
      <c r="J176" s="24">
        <v>0</v>
      </c>
      <c r="K176" s="26"/>
      <c r="L176" s="36">
        <v>1</v>
      </c>
      <c r="M176" s="28">
        <v>97850</v>
      </c>
      <c r="N176" s="37" t="s">
        <v>34</v>
      </c>
      <c r="Q176" s="30"/>
      <c r="T176" s="31"/>
      <c r="U176" s="32"/>
    </row>
    <row r="177" spans="1:21">
      <c r="A177" s="18">
        <f t="shared" si="46"/>
        <v>132</v>
      </c>
      <c r="B177" s="49" t="s">
        <v>271</v>
      </c>
      <c r="C177" s="50" t="s">
        <v>272</v>
      </c>
      <c r="D177" s="19" t="s">
        <v>278</v>
      </c>
      <c r="E177" s="22" t="s">
        <v>279</v>
      </c>
      <c r="F177" s="23">
        <f t="shared" si="45"/>
        <v>265</v>
      </c>
      <c r="G177" s="23"/>
      <c r="H177" s="24">
        <v>265</v>
      </c>
      <c r="I177" s="24"/>
      <c r="J177" s="24"/>
      <c r="K177" s="26"/>
      <c r="L177" s="36">
        <v>1</v>
      </c>
      <c r="M177" s="28">
        <v>97850</v>
      </c>
      <c r="N177" s="37" t="s">
        <v>34</v>
      </c>
      <c r="Q177" s="30"/>
      <c r="T177" s="31"/>
      <c r="U177" s="32"/>
    </row>
    <row r="178" spans="1:21">
      <c r="A178" s="18">
        <f t="shared" si="46"/>
        <v>133</v>
      </c>
      <c r="B178" s="49" t="s">
        <v>271</v>
      </c>
      <c r="C178" s="50" t="s">
        <v>272</v>
      </c>
      <c r="D178" s="19">
        <v>513</v>
      </c>
      <c r="E178" s="22" t="s">
        <v>280</v>
      </c>
      <c r="F178" s="23">
        <f t="shared" si="45"/>
        <v>588</v>
      </c>
      <c r="G178" s="23"/>
      <c r="H178" s="24">
        <v>588</v>
      </c>
      <c r="I178" s="24">
        <v>0</v>
      </c>
      <c r="J178" s="24">
        <v>0</v>
      </c>
      <c r="K178" s="26"/>
      <c r="L178" s="36">
        <v>1</v>
      </c>
      <c r="M178" s="28">
        <v>97850</v>
      </c>
      <c r="N178" s="37" t="s">
        <v>34</v>
      </c>
      <c r="Q178" s="30"/>
      <c r="T178" s="31"/>
      <c r="U178" s="32"/>
    </row>
    <row r="179" spans="1:21" s="45" customFormat="1">
      <c r="A179" s="38"/>
      <c r="B179" s="49" t="s">
        <v>271</v>
      </c>
      <c r="C179" s="50" t="s">
        <v>272</v>
      </c>
      <c r="D179" s="39"/>
      <c r="E179" s="40" t="s">
        <v>51</v>
      </c>
      <c r="F179" s="41">
        <f>SUM(F174:F178)</f>
        <v>1606</v>
      </c>
      <c r="G179" s="41">
        <f t="shared" ref="G179:J179" si="47">SUM(G174:G178)</f>
        <v>0</v>
      </c>
      <c r="H179" s="41">
        <f t="shared" si="47"/>
        <v>1606</v>
      </c>
      <c r="I179" s="41">
        <f t="shared" si="47"/>
        <v>0</v>
      </c>
      <c r="J179" s="41">
        <f t="shared" si="47"/>
        <v>0</v>
      </c>
      <c r="K179" s="41"/>
      <c r="L179" s="42"/>
      <c r="M179" s="43">
        <f>SUM(M174:M178)</f>
        <v>446983.4</v>
      </c>
      <c r="N179" s="44"/>
      <c r="P179" s="2"/>
      <c r="Q179" s="30"/>
      <c r="R179" s="2"/>
      <c r="S179" s="2"/>
      <c r="T179" s="31"/>
      <c r="U179" s="32"/>
    </row>
    <row r="180" spans="1:21">
      <c r="A180" s="53" t="s">
        <v>281</v>
      </c>
      <c r="B180" s="54"/>
      <c r="C180" s="54"/>
      <c r="D180" s="54"/>
      <c r="E180" s="54"/>
      <c r="F180" s="54"/>
      <c r="G180" s="54"/>
      <c r="H180" s="55"/>
      <c r="I180" s="55"/>
      <c r="J180" s="55"/>
      <c r="K180" s="55"/>
      <c r="L180" s="54"/>
      <c r="M180" s="54"/>
      <c r="N180" s="56"/>
      <c r="Q180" s="30"/>
      <c r="T180" s="31"/>
      <c r="U180" s="32"/>
    </row>
    <row r="181" spans="1:21" s="61" customFormat="1">
      <c r="A181" s="18">
        <f>A178+1</f>
        <v>134</v>
      </c>
      <c r="B181" s="49" t="s">
        <v>282</v>
      </c>
      <c r="C181" s="50" t="s">
        <v>283</v>
      </c>
      <c r="D181" s="84" t="s">
        <v>284</v>
      </c>
      <c r="E181" s="85" t="s">
        <v>285</v>
      </c>
      <c r="F181" s="23">
        <f t="shared" ref="F181:F188" si="48">SUM(G181:J181)</f>
        <v>211</v>
      </c>
      <c r="G181" s="67"/>
      <c r="H181" s="86">
        <v>211</v>
      </c>
      <c r="I181" s="68"/>
      <c r="J181" s="68"/>
      <c r="K181" s="68"/>
      <c r="L181" s="36">
        <v>1</v>
      </c>
      <c r="M181" s="28">
        <v>97850</v>
      </c>
      <c r="N181" s="37" t="s">
        <v>34</v>
      </c>
      <c r="P181" s="2"/>
      <c r="Q181" s="30"/>
      <c r="R181" s="2"/>
      <c r="S181" s="2"/>
      <c r="T181" s="31"/>
      <c r="U181" s="32"/>
    </row>
    <row r="182" spans="1:21" s="61" customFormat="1">
      <c r="A182" s="18">
        <f>A181+1</f>
        <v>135</v>
      </c>
      <c r="B182" s="49" t="s">
        <v>282</v>
      </c>
      <c r="C182" s="50" t="s">
        <v>283</v>
      </c>
      <c r="D182" s="84" t="s">
        <v>286</v>
      </c>
      <c r="E182" s="85" t="s">
        <v>287</v>
      </c>
      <c r="F182" s="23">
        <f t="shared" si="48"/>
        <v>783</v>
      </c>
      <c r="G182" s="67"/>
      <c r="H182" s="86">
        <v>783</v>
      </c>
      <c r="I182" s="68"/>
      <c r="J182" s="68"/>
      <c r="K182" s="68"/>
      <c r="L182" s="87">
        <v>0.5</v>
      </c>
      <c r="M182" s="28">
        <v>76716.7</v>
      </c>
      <c r="N182" s="88" t="s">
        <v>29</v>
      </c>
      <c r="P182" s="2"/>
      <c r="Q182" s="30"/>
      <c r="R182" s="2"/>
      <c r="S182" s="2"/>
      <c r="T182" s="31"/>
      <c r="U182" s="32"/>
    </row>
    <row r="183" spans="1:21" s="61" customFormat="1">
      <c r="A183" s="18">
        <f t="shared" ref="A183:A188" si="49">A182+1</f>
        <v>136</v>
      </c>
      <c r="B183" s="49" t="s">
        <v>282</v>
      </c>
      <c r="C183" s="50" t="s">
        <v>283</v>
      </c>
      <c r="D183" s="84" t="s">
        <v>288</v>
      </c>
      <c r="E183" s="85" t="s">
        <v>123</v>
      </c>
      <c r="F183" s="23">
        <f t="shared" si="48"/>
        <v>450</v>
      </c>
      <c r="G183" s="67"/>
      <c r="H183" s="86">
        <v>450</v>
      </c>
      <c r="I183" s="68"/>
      <c r="J183" s="68"/>
      <c r="K183" s="68"/>
      <c r="L183" s="89">
        <v>0.5</v>
      </c>
      <c r="M183" s="90">
        <v>76716.7</v>
      </c>
      <c r="N183" s="88" t="s">
        <v>29</v>
      </c>
      <c r="P183" s="2"/>
      <c r="Q183" s="30"/>
      <c r="R183" s="2"/>
      <c r="S183" s="2"/>
      <c r="T183" s="31"/>
      <c r="U183" s="32"/>
    </row>
    <row r="184" spans="1:21">
      <c r="A184" s="18">
        <f t="shared" si="49"/>
        <v>137</v>
      </c>
      <c r="B184" s="49" t="s">
        <v>282</v>
      </c>
      <c r="C184" s="50" t="s">
        <v>283</v>
      </c>
      <c r="D184" s="91" t="s">
        <v>289</v>
      </c>
      <c r="E184" s="35" t="s">
        <v>290</v>
      </c>
      <c r="F184" s="23">
        <f t="shared" si="48"/>
        <v>203</v>
      </c>
      <c r="G184" s="23"/>
      <c r="H184" s="24">
        <v>203</v>
      </c>
      <c r="I184" s="24"/>
      <c r="J184" s="24">
        <v>0</v>
      </c>
      <c r="K184" s="26"/>
      <c r="L184" s="36">
        <v>1</v>
      </c>
      <c r="M184" s="28">
        <v>97850</v>
      </c>
      <c r="N184" s="37" t="s">
        <v>34</v>
      </c>
      <c r="Q184" s="30"/>
      <c r="T184" s="31"/>
      <c r="U184" s="32"/>
    </row>
    <row r="185" spans="1:21" s="98" customFormat="1">
      <c r="A185" s="18">
        <f t="shared" si="49"/>
        <v>138</v>
      </c>
      <c r="B185" s="92" t="s">
        <v>282</v>
      </c>
      <c r="C185" s="93" t="s">
        <v>283</v>
      </c>
      <c r="D185" s="94">
        <v>117</v>
      </c>
      <c r="E185" s="95" t="s">
        <v>291</v>
      </c>
      <c r="F185" s="23">
        <f t="shared" si="48"/>
        <v>485</v>
      </c>
      <c r="G185" s="96"/>
      <c r="H185" s="97">
        <v>485</v>
      </c>
      <c r="I185" s="97"/>
      <c r="J185" s="97">
        <v>0</v>
      </c>
      <c r="K185" s="97">
        <v>0</v>
      </c>
      <c r="L185" s="89">
        <v>0.5</v>
      </c>
      <c r="M185" s="90">
        <v>76716.7</v>
      </c>
      <c r="N185" s="88" t="s">
        <v>29</v>
      </c>
      <c r="P185" s="2"/>
      <c r="Q185" s="30"/>
      <c r="R185" s="2"/>
      <c r="S185" s="2"/>
      <c r="T185" s="31"/>
      <c r="U185" s="32"/>
    </row>
    <row r="186" spans="1:21" s="98" customFormat="1">
      <c r="A186" s="18">
        <f t="shared" si="49"/>
        <v>139</v>
      </c>
      <c r="B186" s="92" t="s">
        <v>282</v>
      </c>
      <c r="C186" s="93" t="s">
        <v>283</v>
      </c>
      <c r="D186" s="94" t="s">
        <v>292</v>
      </c>
      <c r="E186" s="95" t="s">
        <v>293</v>
      </c>
      <c r="F186" s="23">
        <f t="shared" si="48"/>
        <v>470</v>
      </c>
      <c r="G186" s="96"/>
      <c r="H186" s="97">
        <v>470</v>
      </c>
      <c r="I186" s="97"/>
      <c r="J186" s="97"/>
      <c r="K186" s="97"/>
      <c r="L186" s="34">
        <v>1</v>
      </c>
      <c r="M186" s="90">
        <v>97850</v>
      </c>
      <c r="N186" s="37" t="s">
        <v>34</v>
      </c>
      <c r="P186" s="2"/>
      <c r="Q186" s="30"/>
      <c r="R186" s="2"/>
      <c r="S186" s="2"/>
      <c r="T186" s="31"/>
      <c r="U186" s="32"/>
    </row>
    <row r="187" spans="1:21" s="98" customFormat="1">
      <c r="A187" s="18">
        <f t="shared" si="49"/>
        <v>140</v>
      </c>
      <c r="B187" s="49" t="s">
        <v>282</v>
      </c>
      <c r="C187" s="50" t="s">
        <v>283</v>
      </c>
      <c r="D187" s="77" t="s">
        <v>294</v>
      </c>
      <c r="E187" s="35" t="s">
        <v>295</v>
      </c>
      <c r="F187" s="23">
        <f t="shared" si="48"/>
        <v>194</v>
      </c>
      <c r="G187" s="23"/>
      <c r="H187" s="24">
        <v>194</v>
      </c>
      <c r="I187" s="24">
        <v>0</v>
      </c>
      <c r="J187" s="24">
        <v>0</v>
      </c>
      <c r="K187" s="26"/>
      <c r="L187" s="36">
        <v>1</v>
      </c>
      <c r="M187" s="28">
        <v>97850</v>
      </c>
      <c r="N187" s="37" t="s">
        <v>34</v>
      </c>
      <c r="P187" s="2"/>
      <c r="Q187" s="30"/>
      <c r="R187" s="2"/>
      <c r="S187" s="2"/>
      <c r="T187" s="31"/>
      <c r="U187" s="32"/>
    </row>
    <row r="188" spans="1:21" s="45" customFormat="1">
      <c r="A188" s="18">
        <f t="shared" si="49"/>
        <v>141</v>
      </c>
      <c r="B188" s="49" t="s">
        <v>282</v>
      </c>
      <c r="C188" s="50" t="s">
        <v>283</v>
      </c>
      <c r="D188" s="77" t="s">
        <v>296</v>
      </c>
      <c r="E188" s="35" t="s">
        <v>297</v>
      </c>
      <c r="F188" s="23">
        <f t="shared" si="48"/>
        <v>213</v>
      </c>
      <c r="G188" s="23"/>
      <c r="H188" s="24">
        <v>213</v>
      </c>
      <c r="I188" s="24">
        <v>0</v>
      </c>
      <c r="J188" s="24">
        <v>0</v>
      </c>
      <c r="K188" s="26"/>
      <c r="L188" s="89">
        <v>0.5</v>
      </c>
      <c r="M188" s="90">
        <v>76716.7</v>
      </c>
      <c r="N188" s="88" t="s">
        <v>29</v>
      </c>
      <c r="P188" s="2"/>
      <c r="Q188" s="30"/>
      <c r="R188" s="2"/>
      <c r="S188" s="2"/>
      <c r="T188" s="31"/>
      <c r="U188" s="32"/>
    </row>
    <row r="189" spans="1:21">
      <c r="A189" s="38"/>
      <c r="B189" s="49" t="s">
        <v>282</v>
      </c>
      <c r="C189" s="50" t="s">
        <v>283</v>
      </c>
      <c r="D189" s="70"/>
      <c r="E189" s="40" t="s">
        <v>51</v>
      </c>
      <c r="F189" s="41">
        <f>SUM(F181:F188)</f>
        <v>3009</v>
      </c>
      <c r="G189" s="41">
        <f t="shared" ref="G189:J189" si="50">SUM(G181:G188)</f>
        <v>0</v>
      </c>
      <c r="H189" s="41">
        <f t="shared" si="50"/>
        <v>3009</v>
      </c>
      <c r="I189" s="41">
        <f t="shared" si="50"/>
        <v>0</v>
      </c>
      <c r="J189" s="41">
        <f t="shared" si="50"/>
        <v>0</v>
      </c>
      <c r="K189" s="41"/>
      <c r="L189" s="42"/>
      <c r="M189" s="43">
        <f>SUM(M181:M188)</f>
        <v>698266.8</v>
      </c>
      <c r="N189" s="44"/>
      <c r="Q189" s="30"/>
      <c r="T189" s="31"/>
      <c r="U189" s="32"/>
    </row>
    <row r="190" spans="1:21">
      <c r="A190" s="53" t="s">
        <v>298</v>
      </c>
      <c r="B190" s="54"/>
      <c r="C190" s="54"/>
      <c r="D190" s="54"/>
      <c r="E190" s="54"/>
      <c r="F190" s="54"/>
      <c r="G190" s="54"/>
      <c r="H190" s="55"/>
      <c r="I190" s="55"/>
      <c r="J190" s="55"/>
      <c r="K190" s="55"/>
      <c r="L190" s="54"/>
      <c r="M190" s="54"/>
      <c r="N190" s="56"/>
      <c r="Q190" s="30"/>
      <c r="T190" s="31"/>
      <c r="U190" s="32"/>
    </row>
    <row r="191" spans="1:21">
      <c r="A191" s="18">
        <f>A188+1</f>
        <v>142</v>
      </c>
      <c r="B191" s="49" t="s">
        <v>299</v>
      </c>
      <c r="C191" s="50" t="s">
        <v>300</v>
      </c>
      <c r="D191" s="19">
        <v>521</v>
      </c>
      <c r="E191" s="22" t="s">
        <v>301</v>
      </c>
      <c r="F191" s="23">
        <f t="shared" ref="F191:F195" si="51">SUM(G191:J191)</f>
        <v>112</v>
      </c>
      <c r="G191" s="23"/>
      <c r="H191" s="24">
        <v>112</v>
      </c>
      <c r="I191" s="24">
        <v>0</v>
      </c>
      <c r="J191" s="24">
        <v>0</v>
      </c>
      <c r="K191" s="26">
        <v>0</v>
      </c>
      <c r="L191" s="36">
        <v>1</v>
      </c>
      <c r="M191" s="28">
        <v>97850</v>
      </c>
      <c r="N191" s="37" t="s">
        <v>34</v>
      </c>
      <c r="Q191" s="30"/>
      <c r="T191" s="31"/>
      <c r="U191" s="32"/>
    </row>
    <row r="192" spans="1:21">
      <c r="A192" s="18">
        <f>A191+1</f>
        <v>143</v>
      </c>
      <c r="B192" s="49" t="s">
        <v>299</v>
      </c>
      <c r="C192" s="50" t="s">
        <v>300</v>
      </c>
      <c r="D192" s="19">
        <v>524</v>
      </c>
      <c r="E192" s="22" t="s">
        <v>302</v>
      </c>
      <c r="F192" s="23">
        <f t="shared" si="51"/>
        <v>349</v>
      </c>
      <c r="G192" s="23"/>
      <c r="H192" s="24">
        <v>349</v>
      </c>
      <c r="I192" s="24">
        <v>0</v>
      </c>
      <c r="J192" s="24">
        <v>0</v>
      </c>
      <c r="K192" s="26">
        <v>0</v>
      </c>
      <c r="L192" s="36">
        <v>1</v>
      </c>
      <c r="M192" s="28">
        <v>97850</v>
      </c>
      <c r="N192" s="37" t="s">
        <v>34</v>
      </c>
      <c r="Q192" s="30"/>
      <c r="T192" s="31"/>
      <c r="U192" s="32"/>
    </row>
    <row r="193" spans="1:21">
      <c r="A193" s="18">
        <f t="shared" ref="A193:A195" si="52">A192+1</f>
        <v>144</v>
      </c>
      <c r="B193" s="49" t="s">
        <v>299</v>
      </c>
      <c r="C193" s="50" t="s">
        <v>300</v>
      </c>
      <c r="D193" s="77" t="s">
        <v>303</v>
      </c>
      <c r="E193" s="22" t="s">
        <v>304</v>
      </c>
      <c r="F193" s="23">
        <f t="shared" si="51"/>
        <v>184</v>
      </c>
      <c r="G193" s="23"/>
      <c r="H193" s="24">
        <v>184</v>
      </c>
      <c r="I193" s="24">
        <v>0</v>
      </c>
      <c r="J193" s="24">
        <v>0</v>
      </c>
      <c r="K193" s="26"/>
      <c r="L193" s="52">
        <v>0.5</v>
      </c>
      <c r="M193" s="28">
        <v>76716.7</v>
      </c>
      <c r="N193" s="37" t="s">
        <v>29</v>
      </c>
      <c r="Q193" s="30"/>
      <c r="T193" s="31"/>
      <c r="U193" s="32"/>
    </row>
    <row r="194" spans="1:21">
      <c r="A194" s="18">
        <f t="shared" si="52"/>
        <v>145</v>
      </c>
      <c r="B194" s="63" t="s">
        <v>299</v>
      </c>
      <c r="C194" s="58" t="s">
        <v>300</v>
      </c>
      <c r="D194" s="59">
        <v>529</v>
      </c>
      <c r="E194" s="60" t="s">
        <v>305</v>
      </c>
      <c r="F194" s="23">
        <f t="shared" si="51"/>
        <v>175</v>
      </c>
      <c r="G194" s="33"/>
      <c r="H194" s="25">
        <v>175</v>
      </c>
      <c r="I194" s="25">
        <v>0</v>
      </c>
      <c r="J194" s="25">
        <v>0</v>
      </c>
      <c r="K194" s="26"/>
      <c r="L194" s="34">
        <v>1</v>
      </c>
      <c r="M194" s="28">
        <v>97850</v>
      </c>
      <c r="N194" s="29" t="s">
        <v>34</v>
      </c>
      <c r="Q194" s="30"/>
      <c r="T194" s="31"/>
      <c r="U194" s="32"/>
    </row>
    <row r="195" spans="1:21">
      <c r="A195" s="18">
        <f t="shared" si="52"/>
        <v>146</v>
      </c>
      <c r="B195" s="63" t="s">
        <v>299</v>
      </c>
      <c r="C195" s="58" t="s">
        <v>300</v>
      </c>
      <c r="D195" s="99" t="s">
        <v>306</v>
      </c>
      <c r="E195" s="60" t="s">
        <v>307</v>
      </c>
      <c r="F195" s="23">
        <f t="shared" si="51"/>
        <v>237</v>
      </c>
      <c r="G195" s="33"/>
      <c r="H195" s="25">
        <v>237</v>
      </c>
      <c r="I195" s="25">
        <v>0</v>
      </c>
      <c r="J195" s="25">
        <v>0</v>
      </c>
      <c r="K195" s="26"/>
      <c r="L195" s="62">
        <v>0.75</v>
      </c>
      <c r="M195" s="28">
        <v>87283.3</v>
      </c>
      <c r="N195" s="29" t="s">
        <v>29</v>
      </c>
      <c r="Q195" s="30"/>
      <c r="T195" s="31"/>
      <c r="U195" s="32"/>
    </row>
    <row r="196" spans="1:21">
      <c r="A196" s="38"/>
      <c r="B196" s="49" t="s">
        <v>299</v>
      </c>
      <c r="C196" s="50" t="s">
        <v>300</v>
      </c>
      <c r="D196" s="39"/>
      <c r="E196" s="40" t="s">
        <v>51</v>
      </c>
      <c r="F196" s="41">
        <f>SUM(F191:F195)</f>
        <v>1057</v>
      </c>
      <c r="G196" s="41">
        <f t="shared" ref="G196:J196" si="53">SUM(G191:G195)</f>
        <v>0</v>
      </c>
      <c r="H196" s="41">
        <f t="shared" si="53"/>
        <v>1057</v>
      </c>
      <c r="I196" s="41">
        <f t="shared" si="53"/>
        <v>0</v>
      </c>
      <c r="J196" s="41">
        <f t="shared" si="53"/>
        <v>0</v>
      </c>
      <c r="K196" s="41"/>
      <c r="L196" s="42"/>
      <c r="M196" s="43">
        <f>SUM(M191:M195)</f>
        <v>457550</v>
      </c>
      <c r="N196" s="44"/>
      <c r="Q196" s="30"/>
      <c r="T196" s="31"/>
      <c r="U196" s="32"/>
    </row>
    <row r="197" spans="1:21">
      <c r="A197" s="53" t="s">
        <v>308</v>
      </c>
      <c r="B197" s="54"/>
      <c r="C197" s="54"/>
      <c r="D197" s="54"/>
      <c r="E197" s="54"/>
      <c r="F197" s="54"/>
      <c r="G197" s="54"/>
      <c r="H197" s="55"/>
      <c r="I197" s="55"/>
      <c r="J197" s="55"/>
      <c r="K197" s="55"/>
      <c r="L197" s="54"/>
      <c r="M197" s="54"/>
      <c r="N197" s="56"/>
      <c r="Q197" s="30"/>
      <c r="T197" s="31"/>
      <c r="U197" s="32"/>
    </row>
    <row r="198" spans="1:21">
      <c r="A198" s="18">
        <f>A195+1</f>
        <v>147</v>
      </c>
      <c r="B198" s="49" t="s">
        <v>309</v>
      </c>
      <c r="C198" s="50" t="s">
        <v>310</v>
      </c>
      <c r="D198" s="19">
        <v>934</v>
      </c>
      <c r="E198" s="22" t="s">
        <v>311</v>
      </c>
      <c r="F198" s="23">
        <f t="shared" ref="F198:F200" si="54">SUM(G198:J198)</f>
        <v>95</v>
      </c>
      <c r="G198" s="23">
        <v>95</v>
      </c>
      <c r="H198" s="24">
        <v>0</v>
      </c>
      <c r="I198" s="24">
        <v>0</v>
      </c>
      <c r="J198" s="24">
        <v>0</v>
      </c>
      <c r="K198" s="26">
        <v>0.38588</v>
      </c>
      <c r="L198" s="36">
        <v>1</v>
      </c>
      <c r="M198" s="28">
        <v>37758.300000000003</v>
      </c>
      <c r="N198" s="37" t="s">
        <v>29</v>
      </c>
      <c r="Q198" s="30"/>
      <c r="T198" s="31"/>
      <c r="U198" s="32"/>
    </row>
    <row r="199" spans="1:21">
      <c r="A199" s="18">
        <f>A198+1</f>
        <v>148</v>
      </c>
      <c r="B199" s="49" t="s">
        <v>309</v>
      </c>
      <c r="C199" s="50" t="s">
        <v>310</v>
      </c>
      <c r="D199" s="19">
        <v>937</v>
      </c>
      <c r="E199" s="22" t="s">
        <v>121</v>
      </c>
      <c r="F199" s="23">
        <f t="shared" si="54"/>
        <v>206</v>
      </c>
      <c r="G199" s="23"/>
      <c r="H199" s="24">
        <v>206</v>
      </c>
      <c r="I199" s="24">
        <v>0</v>
      </c>
      <c r="J199" s="24">
        <v>0</v>
      </c>
      <c r="K199" s="26"/>
      <c r="L199" s="36">
        <v>1</v>
      </c>
      <c r="M199" s="28">
        <v>97850</v>
      </c>
      <c r="N199" s="37" t="s">
        <v>34</v>
      </c>
      <c r="Q199" s="30"/>
      <c r="T199" s="31"/>
      <c r="U199" s="32"/>
    </row>
    <row r="200" spans="1:21" s="45" customFormat="1">
      <c r="A200" s="18">
        <f>A199+1</f>
        <v>149</v>
      </c>
      <c r="B200" s="49" t="s">
        <v>309</v>
      </c>
      <c r="C200" s="50" t="s">
        <v>310</v>
      </c>
      <c r="D200" s="19">
        <v>944</v>
      </c>
      <c r="E200" s="22" t="s">
        <v>312</v>
      </c>
      <c r="F200" s="23">
        <f t="shared" si="54"/>
        <v>216</v>
      </c>
      <c r="G200" s="23"/>
      <c r="H200" s="24">
        <v>216</v>
      </c>
      <c r="I200" s="24">
        <v>0</v>
      </c>
      <c r="J200" s="24">
        <v>0</v>
      </c>
      <c r="K200" s="26"/>
      <c r="L200" s="36">
        <v>1</v>
      </c>
      <c r="M200" s="28">
        <v>97850</v>
      </c>
      <c r="N200" s="37" t="s">
        <v>34</v>
      </c>
      <c r="P200" s="2"/>
      <c r="Q200" s="30"/>
      <c r="R200" s="2"/>
      <c r="S200" s="2"/>
      <c r="T200" s="31"/>
      <c r="U200" s="32"/>
    </row>
    <row r="201" spans="1:21">
      <c r="A201" s="38"/>
      <c r="B201" s="49" t="s">
        <v>309</v>
      </c>
      <c r="C201" s="50" t="s">
        <v>310</v>
      </c>
      <c r="D201" s="39"/>
      <c r="E201" s="40" t="s">
        <v>51</v>
      </c>
      <c r="F201" s="41">
        <f>SUM(F198:F200)</f>
        <v>517</v>
      </c>
      <c r="G201" s="41">
        <f t="shared" ref="G201:J201" si="55">SUM(G198:G200)</f>
        <v>95</v>
      </c>
      <c r="H201" s="41">
        <f t="shared" si="55"/>
        <v>422</v>
      </c>
      <c r="I201" s="41">
        <f t="shared" si="55"/>
        <v>0</v>
      </c>
      <c r="J201" s="41">
        <f t="shared" si="55"/>
        <v>0</v>
      </c>
      <c r="K201" s="41"/>
      <c r="L201" s="42"/>
      <c r="M201" s="43">
        <f>SUM(M198:M200)</f>
        <v>233458.3</v>
      </c>
      <c r="N201" s="44"/>
      <c r="Q201" s="30"/>
      <c r="T201" s="31"/>
      <c r="U201" s="32"/>
    </row>
    <row r="202" spans="1:21">
      <c r="A202" s="53" t="s">
        <v>313</v>
      </c>
      <c r="B202" s="54"/>
      <c r="C202" s="54"/>
      <c r="D202" s="54"/>
      <c r="E202" s="54"/>
      <c r="F202" s="54"/>
      <c r="G202" s="65"/>
      <c r="H202" s="55"/>
      <c r="I202" s="55"/>
      <c r="J202" s="55"/>
      <c r="K202" s="55"/>
      <c r="L202" s="54"/>
      <c r="M202" s="54"/>
      <c r="N202" s="56"/>
      <c r="Q202" s="30"/>
      <c r="T202" s="31"/>
      <c r="U202" s="32"/>
    </row>
    <row r="203" spans="1:21">
      <c r="A203" s="18">
        <f>A200+1</f>
        <v>150</v>
      </c>
      <c r="B203" s="49" t="s">
        <v>314</v>
      </c>
      <c r="C203" s="50" t="s">
        <v>315</v>
      </c>
      <c r="D203" s="19" t="s">
        <v>316</v>
      </c>
      <c r="E203" s="22" t="s">
        <v>317</v>
      </c>
      <c r="F203" s="23">
        <f t="shared" ref="F203:F209" si="56">SUM(G203:J203)</f>
        <v>140</v>
      </c>
      <c r="G203" s="23"/>
      <c r="H203" s="24">
        <v>140</v>
      </c>
      <c r="I203" s="24">
        <v>0</v>
      </c>
      <c r="J203" s="24">
        <v>0</v>
      </c>
      <c r="K203" s="26"/>
      <c r="L203" s="36">
        <v>1</v>
      </c>
      <c r="M203" s="28">
        <v>97850</v>
      </c>
      <c r="N203" s="37" t="s">
        <v>34</v>
      </c>
      <c r="Q203" s="30"/>
      <c r="T203" s="31"/>
      <c r="U203" s="32"/>
    </row>
    <row r="204" spans="1:21">
      <c r="A204" s="18">
        <f>A203+1</f>
        <v>151</v>
      </c>
      <c r="B204" s="49" t="s">
        <v>314</v>
      </c>
      <c r="C204" s="50" t="s">
        <v>315</v>
      </c>
      <c r="D204" s="19">
        <v>642</v>
      </c>
      <c r="E204" s="22" t="s">
        <v>318</v>
      </c>
      <c r="F204" s="23">
        <f t="shared" si="56"/>
        <v>145</v>
      </c>
      <c r="G204" s="23"/>
      <c r="H204" s="24">
        <v>145</v>
      </c>
      <c r="I204" s="24">
        <v>0</v>
      </c>
      <c r="J204" s="24">
        <v>0</v>
      </c>
      <c r="K204" s="26"/>
      <c r="L204" s="36">
        <v>1</v>
      </c>
      <c r="M204" s="28">
        <v>97850</v>
      </c>
      <c r="N204" s="37" t="s">
        <v>34</v>
      </c>
      <c r="Q204" s="30"/>
      <c r="T204" s="31"/>
      <c r="U204" s="32"/>
    </row>
    <row r="205" spans="1:21">
      <c r="A205" s="18">
        <f t="shared" ref="A205:A209" si="57">A204+1</f>
        <v>152</v>
      </c>
      <c r="B205" s="49" t="s">
        <v>314</v>
      </c>
      <c r="C205" s="50" t="s">
        <v>315</v>
      </c>
      <c r="D205" s="19">
        <v>645</v>
      </c>
      <c r="E205" s="22" t="s">
        <v>319</v>
      </c>
      <c r="F205" s="23">
        <f t="shared" si="56"/>
        <v>208</v>
      </c>
      <c r="G205" s="23"/>
      <c r="H205" s="24">
        <v>208</v>
      </c>
      <c r="I205" s="24">
        <v>0</v>
      </c>
      <c r="J205" s="24">
        <v>0</v>
      </c>
      <c r="K205" s="26"/>
      <c r="L205" s="42">
        <v>0.25</v>
      </c>
      <c r="M205" s="28">
        <v>66158.3</v>
      </c>
      <c r="N205" s="37" t="s">
        <v>29</v>
      </c>
      <c r="Q205" s="30"/>
      <c r="T205" s="31"/>
      <c r="U205" s="32"/>
    </row>
    <row r="206" spans="1:21">
      <c r="A206" s="18">
        <f t="shared" si="57"/>
        <v>153</v>
      </c>
      <c r="B206" s="49" t="s">
        <v>314</v>
      </c>
      <c r="C206" s="50" t="s">
        <v>315</v>
      </c>
      <c r="D206" s="19" t="s">
        <v>320</v>
      </c>
      <c r="E206" s="22" t="s">
        <v>321</v>
      </c>
      <c r="F206" s="23">
        <f t="shared" si="56"/>
        <v>189</v>
      </c>
      <c r="G206" s="23"/>
      <c r="H206" s="24">
        <v>189</v>
      </c>
      <c r="I206" s="24"/>
      <c r="J206" s="24"/>
      <c r="K206" s="26"/>
      <c r="L206" s="36">
        <v>1</v>
      </c>
      <c r="M206" s="28">
        <v>97850</v>
      </c>
      <c r="N206" s="37" t="s">
        <v>34</v>
      </c>
      <c r="Q206" s="30"/>
      <c r="T206" s="31"/>
      <c r="U206" s="32"/>
    </row>
    <row r="207" spans="1:21">
      <c r="A207" s="18">
        <f t="shared" si="57"/>
        <v>154</v>
      </c>
      <c r="B207" s="49" t="s">
        <v>314</v>
      </c>
      <c r="C207" s="50" t="s">
        <v>315</v>
      </c>
      <c r="D207" s="77" t="s">
        <v>322</v>
      </c>
      <c r="E207" s="35" t="s">
        <v>323</v>
      </c>
      <c r="F207" s="23">
        <f t="shared" si="56"/>
        <v>194</v>
      </c>
      <c r="G207" s="23"/>
      <c r="H207" s="24">
        <v>194</v>
      </c>
      <c r="I207" s="24">
        <v>0</v>
      </c>
      <c r="J207" s="24">
        <v>0</v>
      </c>
      <c r="K207" s="26"/>
      <c r="L207" s="36">
        <v>1</v>
      </c>
      <c r="M207" s="28">
        <v>97850</v>
      </c>
      <c r="N207" s="37" t="s">
        <v>34</v>
      </c>
      <c r="Q207" s="30"/>
      <c r="T207" s="31"/>
      <c r="U207" s="32"/>
    </row>
    <row r="208" spans="1:21">
      <c r="A208" s="18">
        <f t="shared" si="57"/>
        <v>155</v>
      </c>
      <c r="B208" s="49" t="s">
        <v>314</v>
      </c>
      <c r="C208" s="50" t="s">
        <v>315</v>
      </c>
      <c r="D208" s="77" t="s">
        <v>324</v>
      </c>
      <c r="E208" s="35" t="s">
        <v>325</v>
      </c>
      <c r="F208" s="23">
        <f t="shared" si="56"/>
        <v>98</v>
      </c>
      <c r="G208" s="23">
        <v>98</v>
      </c>
      <c r="H208" s="24">
        <v>0</v>
      </c>
      <c r="I208" s="24">
        <v>0</v>
      </c>
      <c r="J208" s="24">
        <v>0</v>
      </c>
      <c r="K208" s="26">
        <v>0.38588</v>
      </c>
      <c r="L208" s="42">
        <v>0.25</v>
      </c>
      <c r="M208" s="28">
        <v>19258.3</v>
      </c>
      <c r="N208" s="37" t="s">
        <v>29</v>
      </c>
      <c r="Q208" s="30"/>
      <c r="T208" s="31"/>
      <c r="U208" s="32"/>
    </row>
    <row r="209" spans="1:21" s="45" customFormat="1">
      <c r="A209" s="18">
        <f t="shared" si="57"/>
        <v>156</v>
      </c>
      <c r="B209" s="49" t="s">
        <v>314</v>
      </c>
      <c r="C209" s="50" t="s">
        <v>315</v>
      </c>
      <c r="D209" s="77" t="s">
        <v>326</v>
      </c>
      <c r="E209" s="35" t="s">
        <v>327</v>
      </c>
      <c r="F209" s="23">
        <f t="shared" si="56"/>
        <v>63</v>
      </c>
      <c r="G209" s="23">
        <v>63</v>
      </c>
      <c r="H209" s="24">
        <v>0</v>
      </c>
      <c r="I209" s="24">
        <v>0</v>
      </c>
      <c r="J209" s="24">
        <v>0</v>
      </c>
      <c r="K209" s="26">
        <v>0.38588</v>
      </c>
      <c r="L209" s="42">
        <v>0.25</v>
      </c>
      <c r="M209" s="28">
        <v>19258.3</v>
      </c>
      <c r="N209" s="37" t="s">
        <v>29</v>
      </c>
      <c r="P209" s="2"/>
      <c r="Q209" s="30"/>
      <c r="R209" s="2"/>
      <c r="S209" s="2"/>
      <c r="T209" s="31"/>
      <c r="U209" s="32"/>
    </row>
    <row r="210" spans="1:21">
      <c r="A210" s="38"/>
      <c r="B210" s="49" t="s">
        <v>314</v>
      </c>
      <c r="C210" s="50" t="s">
        <v>315</v>
      </c>
      <c r="D210" s="39"/>
      <c r="E210" s="40" t="s">
        <v>51</v>
      </c>
      <c r="F210" s="41">
        <f>SUM(F203:F209)</f>
        <v>1037</v>
      </c>
      <c r="G210" s="41">
        <f t="shared" ref="G210:J210" si="58">SUM(G203:G209)</f>
        <v>161</v>
      </c>
      <c r="H210" s="41">
        <f t="shared" si="58"/>
        <v>876</v>
      </c>
      <c r="I210" s="41">
        <f t="shared" si="58"/>
        <v>0</v>
      </c>
      <c r="J210" s="41">
        <f t="shared" si="58"/>
        <v>0</v>
      </c>
      <c r="K210" s="41"/>
      <c r="L210" s="42"/>
      <c r="M210" s="43">
        <f>SUM(M203:M209)</f>
        <v>496074.89999999997</v>
      </c>
      <c r="N210" s="44"/>
      <c r="Q210" s="30"/>
      <c r="T210" s="31"/>
      <c r="U210" s="32"/>
    </row>
    <row r="211" spans="1:21">
      <c r="A211" s="53" t="s">
        <v>328</v>
      </c>
      <c r="B211" s="54"/>
      <c r="C211" s="54"/>
      <c r="D211" s="54"/>
      <c r="E211" s="54"/>
      <c r="F211" s="54"/>
      <c r="G211" s="65"/>
      <c r="H211" s="55"/>
      <c r="I211" s="55"/>
      <c r="J211" s="55"/>
      <c r="K211" s="55"/>
      <c r="L211" s="54"/>
      <c r="M211" s="54"/>
      <c r="N211" s="56"/>
      <c r="Q211" s="30"/>
      <c r="T211" s="31"/>
      <c r="U211" s="32"/>
    </row>
    <row r="212" spans="1:21">
      <c r="A212" s="18">
        <f>A209+1</f>
        <v>157</v>
      </c>
      <c r="B212" s="49" t="s">
        <v>329</v>
      </c>
      <c r="C212" s="50" t="s">
        <v>330</v>
      </c>
      <c r="D212" s="19" t="s">
        <v>331</v>
      </c>
      <c r="E212" s="22" t="s">
        <v>332</v>
      </c>
      <c r="F212" s="23">
        <f>SUM(G212:J212)</f>
        <v>243</v>
      </c>
      <c r="G212" s="23"/>
      <c r="H212" s="24">
        <v>243</v>
      </c>
      <c r="I212" s="24">
        <v>0</v>
      </c>
      <c r="J212" s="24">
        <v>0</v>
      </c>
      <c r="K212" s="26"/>
      <c r="L212" s="52">
        <v>0.5</v>
      </c>
      <c r="M212" s="28">
        <v>76716.7</v>
      </c>
      <c r="N212" s="37" t="s">
        <v>29</v>
      </c>
      <c r="Q212" s="30"/>
      <c r="T212" s="31"/>
      <c r="U212" s="32"/>
    </row>
    <row r="213" spans="1:21">
      <c r="A213" s="18">
        <f>A212+1</f>
        <v>158</v>
      </c>
      <c r="B213" s="49" t="s">
        <v>329</v>
      </c>
      <c r="C213" s="50" t="s">
        <v>330</v>
      </c>
      <c r="D213" s="19">
        <v>898</v>
      </c>
      <c r="E213" s="22" t="s">
        <v>333</v>
      </c>
      <c r="F213" s="23">
        <f t="shared" ref="F213:F226" si="59">SUM(G213:J213)</f>
        <v>209</v>
      </c>
      <c r="G213" s="23"/>
      <c r="H213" s="24">
        <v>209</v>
      </c>
      <c r="I213" s="24">
        <v>0</v>
      </c>
      <c r="J213" s="24">
        <v>0</v>
      </c>
      <c r="K213" s="26"/>
      <c r="L213" s="52">
        <v>0.5</v>
      </c>
      <c r="M213" s="28">
        <v>76716.7</v>
      </c>
      <c r="N213" s="37" t="s">
        <v>29</v>
      </c>
      <c r="Q213" s="30"/>
      <c r="T213" s="31"/>
      <c r="U213" s="32"/>
    </row>
    <row r="214" spans="1:21">
      <c r="A214" s="18">
        <f t="shared" ref="A214:A226" si="60">A213+1</f>
        <v>159</v>
      </c>
      <c r="B214" s="49" t="s">
        <v>329</v>
      </c>
      <c r="C214" s="50" t="s">
        <v>330</v>
      </c>
      <c r="D214" s="19">
        <v>899</v>
      </c>
      <c r="E214" s="22" t="s">
        <v>334</v>
      </c>
      <c r="F214" s="23">
        <f t="shared" si="59"/>
        <v>105</v>
      </c>
      <c r="G214" s="23"/>
      <c r="H214" s="24">
        <v>105</v>
      </c>
      <c r="I214" s="24">
        <v>0</v>
      </c>
      <c r="J214" s="24">
        <v>0</v>
      </c>
      <c r="K214" s="26"/>
      <c r="L214" s="52">
        <v>0.5</v>
      </c>
      <c r="M214" s="28">
        <v>76716.7</v>
      </c>
      <c r="N214" s="37" t="s">
        <v>29</v>
      </c>
      <c r="Q214" s="30"/>
      <c r="T214" s="31"/>
      <c r="U214" s="32"/>
    </row>
    <row r="215" spans="1:21">
      <c r="A215" s="18">
        <f t="shared" si="60"/>
        <v>160</v>
      </c>
      <c r="B215" s="49" t="s">
        <v>329</v>
      </c>
      <c r="C215" s="50" t="s">
        <v>330</v>
      </c>
      <c r="D215" s="82" t="s">
        <v>335</v>
      </c>
      <c r="E215" s="22" t="s">
        <v>336</v>
      </c>
      <c r="F215" s="23">
        <f t="shared" si="59"/>
        <v>105</v>
      </c>
      <c r="G215" s="23"/>
      <c r="H215" s="24">
        <v>105</v>
      </c>
      <c r="I215" s="24"/>
      <c r="J215" s="24"/>
      <c r="K215" s="26"/>
      <c r="L215" s="52">
        <v>0.5</v>
      </c>
      <c r="M215" s="28">
        <v>76716.7</v>
      </c>
      <c r="N215" s="37" t="s">
        <v>29</v>
      </c>
      <c r="Q215" s="30"/>
      <c r="T215" s="31"/>
      <c r="U215" s="32"/>
    </row>
    <row r="216" spans="1:21">
      <c r="A216" s="18">
        <f t="shared" si="60"/>
        <v>161</v>
      </c>
      <c r="B216" s="49" t="s">
        <v>329</v>
      </c>
      <c r="C216" s="50" t="s">
        <v>330</v>
      </c>
      <c r="D216" s="19">
        <v>902</v>
      </c>
      <c r="E216" s="22" t="s">
        <v>337</v>
      </c>
      <c r="F216" s="23">
        <f t="shared" si="59"/>
        <v>152</v>
      </c>
      <c r="G216" s="23"/>
      <c r="H216" s="24">
        <v>152</v>
      </c>
      <c r="I216" s="24">
        <v>0</v>
      </c>
      <c r="J216" s="24">
        <v>0</v>
      </c>
      <c r="K216" s="26"/>
      <c r="L216" s="36">
        <v>1</v>
      </c>
      <c r="M216" s="28">
        <v>97850</v>
      </c>
      <c r="N216" s="37" t="s">
        <v>34</v>
      </c>
      <c r="Q216" s="30"/>
      <c r="T216" s="31"/>
      <c r="U216" s="32"/>
    </row>
    <row r="217" spans="1:21">
      <c r="A217" s="18">
        <f t="shared" si="60"/>
        <v>162</v>
      </c>
      <c r="B217" s="49" t="s">
        <v>329</v>
      </c>
      <c r="C217" s="50" t="s">
        <v>330</v>
      </c>
      <c r="D217" s="19" t="s">
        <v>338</v>
      </c>
      <c r="E217" s="22" t="s">
        <v>339</v>
      </c>
      <c r="F217" s="23">
        <f t="shared" si="59"/>
        <v>220</v>
      </c>
      <c r="G217" s="23"/>
      <c r="H217" s="24">
        <v>220</v>
      </c>
      <c r="I217" s="24"/>
      <c r="J217" s="24"/>
      <c r="K217" s="26"/>
      <c r="L217" s="36">
        <v>1</v>
      </c>
      <c r="M217" s="28">
        <v>97850</v>
      </c>
      <c r="N217" s="37" t="s">
        <v>34</v>
      </c>
      <c r="Q217" s="30"/>
      <c r="T217" s="31"/>
      <c r="U217" s="32"/>
    </row>
    <row r="218" spans="1:21" s="61" customFormat="1">
      <c r="A218" s="18">
        <f t="shared" si="60"/>
        <v>163</v>
      </c>
      <c r="B218" s="63" t="s">
        <v>329</v>
      </c>
      <c r="C218" s="58" t="s">
        <v>330</v>
      </c>
      <c r="D218" s="59" t="s">
        <v>340</v>
      </c>
      <c r="E218" s="60" t="s">
        <v>341</v>
      </c>
      <c r="F218" s="23">
        <f t="shared" si="59"/>
        <v>149</v>
      </c>
      <c r="G218" s="33"/>
      <c r="H218" s="25">
        <v>149</v>
      </c>
      <c r="I218" s="25"/>
      <c r="J218" s="25"/>
      <c r="K218" s="26"/>
      <c r="L218" s="27">
        <v>0.5</v>
      </c>
      <c r="M218" s="28">
        <v>76716.7</v>
      </c>
      <c r="N218" s="29" t="s">
        <v>29</v>
      </c>
      <c r="P218" s="2"/>
      <c r="Q218" s="30"/>
      <c r="R218" s="2"/>
      <c r="S218" s="2"/>
      <c r="T218" s="31"/>
      <c r="U218" s="32"/>
    </row>
    <row r="219" spans="1:21">
      <c r="A219" s="18">
        <f t="shared" si="60"/>
        <v>164</v>
      </c>
      <c r="B219" s="49" t="s">
        <v>329</v>
      </c>
      <c r="C219" s="50" t="s">
        <v>330</v>
      </c>
      <c r="D219" s="19" t="s">
        <v>342</v>
      </c>
      <c r="E219" s="22" t="s">
        <v>343</v>
      </c>
      <c r="F219" s="23">
        <f t="shared" si="59"/>
        <v>225</v>
      </c>
      <c r="G219" s="23"/>
      <c r="H219" s="24">
        <v>225</v>
      </c>
      <c r="I219" s="24"/>
      <c r="J219" s="24"/>
      <c r="K219" s="26"/>
      <c r="L219" s="36">
        <v>1</v>
      </c>
      <c r="M219" s="28">
        <v>97850</v>
      </c>
      <c r="N219" s="37" t="s">
        <v>34</v>
      </c>
      <c r="Q219" s="30"/>
      <c r="T219" s="31"/>
      <c r="U219" s="32"/>
    </row>
    <row r="220" spans="1:21">
      <c r="A220" s="18">
        <f t="shared" si="60"/>
        <v>165</v>
      </c>
      <c r="B220" s="49" t="s">
        <v>329</v>
      </c>
      <c r="C220" s="50" t="s">
        <v>330</v>
      </c>
      <c r="D220" s="19">
        <v>907</v>
      </c>
      <c r="E220" s="22" t="s">
        <v>344</v>
      </c>
      <c r="F220" s="23">
        <f t="shared" si="59"/>
        <v>170</v>
      </c>
      <c r="G220" s="23"/>
      <c r="H220" s="24">
        <v>170</v>
      </c>
      <c r="I220" s="24">
        <v>0</v>
      </c>
      <c r="J220" s="24">
        <v>0</v>
      </c>
      <c r="K220" s="26"/>
      <c r="L220" s="36">
        <v>1</v>
      </c>
      <c r="M220" s="28">
        <v>97850</v>
      </c>
      <c r="N220" s="37" t="s">
        <v>34</v>
      </c>
      <c r="Q220" s="30"/>
      <c r="T220" s="31"/>
      <c r="U220" s="32"/>
    </row>
    <row r="221" spans="1:21">
      <c r="A221" s="18">
        <f t="shared" si="60"/>
        <v>166</v>
      </c>
      <c r="B221" s="49" t="s">
        <v>329</v>
      </c>
      <c r="C221" s="50" t="s">
        <v>330</v>
      </c>
      <c r="D221" s="19">
        <v>913</v>
      </c>
      <c r="E221" s="22" t="s">
        <v>345</v>
      </c>
      <c r="F221" s="23">
        <f t="shared" si="59"/>
        <v>122</v>
      </c>
      <c r="G221" s="23"/>
      <c r="H221" s="24">
        <v>122</v>
      </c>
      <c r="I221" s="24"/>
      <c r="J221" s="24"/>
      <c r="K221" s="26"/>
      <c r="L221" s="52">
        <v>0.5</v>
      </c>
      <c r="M221" s="28">
        <v>76716.7</v>
      </c>
      <c r="N221" s="37" t="s">
        <v>29</v>
      </c>
      <c r="Q221" s="30"/>
      <c r="T221" s="31"/>
      <c r="U221" s="32"/>
    </row>
    <row r="222" spans="1:21">
      <c r="A222" s="18">
        <f t="shared" si="60"/>
        <v>167</v>
      </c>
      <c r="B222" s="49" t="s">
        <v>329</v>
      </c>
      <c r="C222" s="50" t="s">
        <v>330</v>
      </c>
      <c r="D222" s="19">
        <v>911</v>
      </c>
      <c r="E222" s="22" t="s">
        <v>346</v>
      </c>
      <c r="F222" s="23">
        <f t="shared" si="59"/>
        <v>120</v>
      </c>
      <c r="G222" s="23"/>
      <c r="H222" s="24">
        <v>120</v>
      </c>
      <c r="I222" s="24"/>
      <c r="J222" s="24"/>
      <c r="K222" s="26"/>
      <c r="L222" s="36">
        <v>1</v>
      </c>
      <c r="M222" s="28">
        <v>97850</v>
      </c>
      <c r="N222" s="37" t="s">
        <v>34</v>
      </c>
      <c r="Q222" s="30"/>
      <c r="T222" s="31"/>
      <c r="U222" s="32"/>
    </row>
    <row r="223" spans="1:21">
      <c r="A223" s="18">
        <f t="shared" si="60"/>
        <v>168</v>
      </c>
      <c r="B223" s="49" t="s">
        <v>329</v>
      </c>
      <c r="C223" s="50" t="s">
        <v>330</v>
      </c>
      <c r="D223" s="100" t="s">
        <v>347</v>
      </c>
      <c r="E223" s="101" t="s">
        <v>348</v>
      </c>
      <c r="F223" s="23">
        <f t="shared" si="59"/>
        <v>102</v>
      </c>
      <c r="G223" s="23"/>
      <c r="H223" s="24">
        <v>102</v>
      </c>
      <c r="I223" s="24"/>
      <c r="J223" s="24"/>
      <c r="K223" s="26"/>
      <c r="L223" s="52">
        <v>0.5</v>
      </c>
      <c r="M223" s="28">
        <v>76716.7</v>
      </c>
      <c r="N223" s="37" t="s">
        <v>29</v>
      </c>
      <c r="Q223" s="30"/>
      <c r="T223" s="31"/>
      <c r="U223" s="32"/>
    </row>
    <row r="224" spans="1:21">
      <c r="A224" s="18">
        <f t="shared" si="60"/>
        <v>169</v>
      </c>
      <c r="B224" s="49" t="s">
        <v>329</v>
      </c>
      <c r="C224" s="50" t="s">
        <v>330</v>
      </c>
      <c r="D224" s="19">
        <v>916</v>
      </c>
      <c r="E224" s="22" t="s">
        <v>349</v>
      </c>
      <c r="F224" s="23">
        <f t="shared" si="59"/>
        <v>288</v>
      </c>
      <c r="G224" s="23"/>
      <c r="H224" s="24">
        <v>288</v>
      </c>
      <c r="I224" s="24">
        <v>0</v>
      </c>
      <c r="J224" s="24">
        <v>0</v>
      </c>
      <c r="K224" s="26"/>
      <c r="L224" s="36">
        <v>1</v>
      </c>
      <c r="M224" s="28">
        <v>97850</v>
      </c>
      <c r="N224" s="37" t="s">
        <v>34</v>
      </c>
      <c r="Q224" s="30"/>
      <c r="T224" s="31"/>
      <c r="U224" s="32"/>
    </row>
    <row r="225" spans="1:21">
      <c r="A225" s="18">
        <f t="shared" si="60"/>
        <v>170</v>
      </c>
      <c r="B225" s="49" t="s">
        <v>329</v>
      </c>
      <c r="C225" s="50" t="s">
        <v>330</v>
      </c>
      <c r="D225" s="19">
        <v>917</v>
      </c>
      <c r="E225" s="22" t="s">
        <v>350</v>
      </c>
      <c r="F225" s="23">
        <f t="shared" si="59"/>
        <v>136</v>
      </c>
      <c r="G225" s="23"/>
      <c r="H225" s="24">
        <v>136</v>
      </c>
      <c r="I225" s="24">
        <v>0</v>
      </c>
      <c r="J225" s="24">
        <v>0</v>
      </c>
      <c r="K225" s="26"/>
      <c r="L225" s="52">
        <v>0.5</v>
      </c>
      <c r="M225" s="28">
        <v>76716.7</v>
      </c>
      <c r="N225" s="37" t="s">
        <v>29</v>
      </c>
      <c r="Q225" s="30"/>
      <c r="T225" s="31"/>
      <c r="U225" s="32"/>
    </row>
    <row r="226" spans="1:21" s="45" customFormat="1">
      <c r="A226" s="18">
        <f t="shared" si="60"/>
        <v>171</v>
      </c>
      <c r="B226" s="49" t="s">
        <v>329</v>
      </c>
      <c r="C226" s="50" t="s">
        <v>330</v>
      </c>
      <c r="D226" s="19">
        <v>920</v>
      </c>
      <c r="E226" s="22" t="s">
        <v>351</v>
      </c>
      <c r="F226" s="23">
        <f t="shared" si="59"/>
        <v>220</v>
      </c>
      <c r="G226" s="23"/>
      <c r="H226" s="24">
        <v>220</v>
      </c>
      <c r="I226" s="24">
        <v>0</v>
      </c>
      <c r="J226" s="24">
        <v>0</v>
      </c>
      <c r="K226" s="26"/>
      <c r="L226" s="36">
        <v>1</v>
      </c>
      <c r="M226" s="28">
        <v>97850</v>
      </c>
      <c r="N226" s="37" t="s">
        <v>34</v>
      </c>
      <c r="P226" s="2"/>
      <c r="Q226" s="30"/>
      <c r="R226" s="2"/>
      <c r="S226" s="2"/>
      <c r="T226" s="31"/>
      <c r="U226" s="32"/>
    </row>
    <row r="227" spans="1:21">
      <c r="A227" s="38"/>
      <c r="B227" s="49" t="s">
        <v>329</v>
      </c>
      <c r="C227" s="50" t="s">
        <v>330</v>
      </c>
      <c r="D227" s="39"/>
      <c r="E227" s="40" t="s">
        <v>51</v>
      </c>
      <c r="F227" s="41">
        <f>SUM(F212:F226)</f>
        <v>2566</v>
      </c>
      <c r="G227" s="41">
        <f t="shared" ref="G227:J227" si="61">SUM(G212:G226)</f>
        <v>0</v>
      </c>
      <c r="H227" s="41">
        <f t="shared" si="61"/>
        <v>2566</v>
      </c>
      <c r="I227" s="41">
        <f t="shared" si="61"/>
        <v>0</v>
      </c>
      <c r="J227" s="41">
        <f t="shared" si="61"/>
        <v>0</v>
      </c>
      <c r="K227" s="41"/>
      <c r="L227" s="42"/>
      <c r="M227" s="43">
        <f>SUM(M212:M226)</f>
        <v>1298683.5999999999</v>
      </c>
      <c r="N227" s="44"/>
      <c r="Q227" s="30"/>
      <c r="T227" s="31"/>
      <c r="U227" s="32"/>
    </row>
    <row r="228" spans="1:21">
      <c r="A228" s="53" t="s">
        <v>352</v>
      </c>
      <c r="B228" s="54"/>
      <c r="C228" s="54"/>
      <c r="D228" s="54"/>
      <c r="E228" s="54"/>
      <c r="F228" s="54"/>
      <c r="G228" s="54"/>
      <c r="H228" s="55"/>
      <c r="I228" s="55"/>
      <c r="J228" s="55"/>
      <c r="K228" s="55"/>
      <c r="L228" s="54"/>
      <c r="M228" s="54"/>
      <c r="N228" s="56"/>
      <c r="Q228" s="30"/>
      <c r="T228" s="31"/>
      <c r="U228" s="32"/>
    </row>
    <row r="229" spans="1:21">
      <c r="A229" s="18">
        <f>A226+1</f>
        <v>172</v>
      </c>
      <c r="B229" s="49" t="s">
        <v>353</v>
      </c>
      <c r="C229" s="50" t="s">
        <v>354</v>
      </c>
      <c r="D229" s="19" t="s">
        <v>355</v>
      </c>
      <c r="E229" s="22" t="s">
        <v>356</v>
      </c>
      <c r="F229" s="23">
        <f t="shared" ref="F229:F236" si="62">SUM(G229:J229)</f>
        <v>398</v>
      </c>
      <c r="G229" s="23"/>
      <c r="H229" s="24">
        <v>398</v>
      </c>
      <c r="I229" s="24"/>
      <c r="J229" s="24"/>
      <c r="K229" s="26"/>
      <c r="L229" s="52">
        <v>0.5</v>
      </c>
      <c r="M229" s="28">
        <v>76716.7</v>
      </c>
      <c r="N229" s="37" t="s">
        <v>29</v>
      </c>
      <c r="Q229" s="30"/>
      <c r="T229" s="31"/>
      <c r="U229" s="32"/>
    </row>
    <row r="230" spans="1:21">
      <c r="A230" s="18">
        <f>A229+1</f>
        <v>173</v>
      </c>
      <c r="B230" s="49" t="s">
        <v>353</v>
      </c>
      <c r="C230" s="50" t="s">
        <v>354</v>
      </c>
      <c r="D230" s="19" t="s">
        <v>357</v>
      </c>
      <c r="E230" s="22" t="s">
        <v>358</v>
      </c>
      <c r="F230" s="23">
        <f t="shared" si="62"/>
        <v>526</v>
      </c>
      <c r="G230" s="23"/>
      <c r="H230" s="24">
        <v>526</v>
      </c>
      <c r="I230" s="24"/>
      <c r="J230" s="24"/>
      <c r="K230" s="26"/>
      <c r="L230" s="36">
        <v>1</v>
      </c>
      <c r="M230" s="28">
        <v>97850</v>
      </c>
      <c r="N230" s="37" t="s">
        <v>34</v>
      </c>
      <c r="Q230" s="30"/>
      <c r="T230" s="31"/>
      <c r="U230" s="32"/>
    </row>
    <row r="231" spans="1:21">
      <c r="A231" s="18">
        <f t="shared" ref="A231:A236" si="63">A230+1</f>
        <v>174</v>
      </c>
      <c r="B231" s="49" t="s">
        <v>353</v>
      </c>
      <c r="C231" s="50" t="s">
        <v>354</v>
      </c>
      <c r="D231" s="19" t="s">
        <v>359</v>
      </c>
      <c r="E231" s="22" t="s">
        <v>360</v>
      </c>
      <c r="F231" s="23">
        <f t="shared" si="62"/>
        <v>118</v>
      </c>
      <c r="G231" s="23"/>
      <c r="H231" s="24">
        <v>118</v>
      </c>
      <c r="I231" s="24"/>
      <c r="J231" s="24"/>
      <c r="K231" s="26"/>
      <c r="L231" s="36">
        <v>1</v>
      </c>
      <c r="M231" s="28">
        <v>97850</v>
      </c>
      <c r="N231" s="37" t="s">
        <v>34</v>
      </c>
      <c r="Q231" s="30"/>
      <c r="T231" s="31"/>
      <c r="U231" s="32"/>
    </row>
    <row r="232" spans="1:21">
      <c r="A232" s="18">
        <f t="shared" si="63"/>
        <v>175</v>
      </c>
      <c r="B232" s="49" t="s">
        <v>353</v>
      </c>
      <c r="C232" s="50" t="s">
        <v>354</v>
      </c>
      <c r="D232" s="19" t="s">
        <v>361</v>
      </c>
      <c r="E232" s="22" t="s">
        <v>362</v>
      </c>
      <c r="F232" s="23">
        <f t="shared" si="62"/>
        <v>336</v>
      </c>
      <c r="G232" s="23"/>
      <c r="H232" s="24">
        <v>336</v>
      </c>
      <c r="I232" s="24"/>
      <c r="J232" s="24"/>
      <c r="K232" s="26"/>
      <c r="L232" s="52">
        <v>0.5</v>
      </c>
      <c r="M232" s="28">
        <v>76716.7</v>
      </c>
      <c r="N232" s="37" t="s">
        <v>29</v>
      </c>
      <c r="Q232" s="30"/>
      <c r="T232" s="31"/>
      <c r="U232" s="32"/>
    </row>
    <row r="233" spans="1:21">
      <c r="A233" s="18">
        <f t="shared" si="63"/>
        <v>176</v>
      </c>
      <c r="B233" s="49" t="s">
        <v>353</v>
      </c>
      <c r="C233" s="50" t="s">
        <v>354</v>
      </c>
      <c r="D233" s="19">
        <v>693</v>
      </c>
      <c r="E233" s="22" t="s">
        <v>363</v>
      </c>
      <c r="F233" s="23">
        <f t="shared" si="62"/>
        <v>198</v>
      </c>
      <c r="G233" s="23"/>
      <c r="H233" s="24">
        <v>198</v>
      </c>
      <c r="I233" s="24">
        <v>0</v>
      </c>
      <c r="J233" s="24">
        <v>0</v>
      </c>
      <c r="K233" s="26"/>
      <c r="L233" s="36">
        <v>1</v>
      </c>
      <c r="M233" s="28">
        <v>97850</v>
      </c>
      <c r="N233" s="37" t="s">
        <v>34</v>
      </c>
      <c r="Q233" s="30"/>
      <c r="T233" s="31"/>
      <c r="U233" s="32"/>
    </row>
    <row r="234" spans="1:21">
      <c r="A234" s="18">
        <f t="shared" si="63"/>
        <v>177</v>
      </c>
      <c r="B234" s="49" t="s">
        <v>353</v>
      </c>
      <c r="C234" s="50" t="s">
        <v>354</v>
      </c>
      <c r="D234" s="19">
        <v>694</v>
      </c>
      <c r="E234" s="22" t="s">
        <v>364</v>
      </c>
      <c r="F234" s="23">
        <f t="shared" si="62"/>
        <v>519</v>
      </c>
      <c r="G234" s="23"/>
      <c r="H234" s="24">
        <v>519</v>
      </c>
      <c r="I234" s="24">
        <v>0</v>
      </c>
      <c r="J234" s="24">
        <v>0</v>
      </c>
      <c r="K234" s="26"/>
      <c r="L234" s="36">
        <v>1</v>
      </c>
      <c r="M234" s="28">
        <v>97850</v>
      </c>
      <c r="N234" s="37" t="s">
        <v>34</v>
      </c>
      <c r="Q234" s="30"/>
      <c r="T234" s="31"/>
      <c r="U234" s="32"/>
    </row>
    <row r="235" spans="1:21">
      <c r="A235" s="18">
        <f t="shared" si="63"/>
        <v>178</v>
      </c>
      <c r="B235" s="49" t="s">
        <v>353</v>
      </c>
      <c r="C235" s="50" t="s">
        <v>354</v>
      </c>
      <c r="D235" s="51" t="s">
        <v>365</v>
      </c>
      <c r="E235" s="35" t="s">
        <v>366</v>
      </c>
      <c r="F235" s="23">
        <f t="shared" si="62"/>
        <v>111</v>
      </c>
      <c r="G235" s="23"/>
      <c r="H235" s="24">
        <v>111</v>
      </c>
      <c r="I235" s="24">
        <v>0</v>
      </c>
      <c r="J235" s="24">
        <v>0</v>
      </c>
      <c r="K235" s="26"/>
      <c r="L235" s="36">
        <v>1</v>
      </c>
      <c r="M235" s="28">
        <v>97850</v>
      </c>
      <c r="N235" s="37" t="s">
        <v>34</v>
      </c>
      <c r="Q235" s="30"/>
      <c r="T235" s="31"/>
      <c r="U235" s="32"/>
    </row>
    <row r="236" spans="1:21">
      <c r="A236" s="18">
        <f t="shared" si="63"/>
        <v>179</v>
      </c>
      <c r="B236" s="49" t="s">
        <v>353</v>
      </c>
      <c r="C236" s="50" t="s">
        <v>354</v>
      </c>
      <c r="D236" s="51" t="s">
        <v>367</v>
      </c>
      <c r="E236" s="35" t="s">
        <v>368</v>
      </c>
      <c r="F236" s="23">
        <f t="shared" si="62"/>
        <v>451</v>
      </c>
      <c r="G236" s="23"/>
      <c r="H236" s="24">
        <v>451</v>
      </c>
      <c r="I236" s="24">
        <v>0</v>
      </c>
      <c r="J236" s="24">
        <v>0</v>
      </c>
      <c r="K236" s="26"/>
      <c r="L236" s="52">
        <v>0.5</v>
      </c>
      <c r="M236" s="28">
        <v>76716.7</v>
      </c>
      <c r="N236" s="37" t="s">
        <v>29</v>
      </c>
      <c r="Q236" s="30"/>
      <c r="T236" s="31"/>
      <c r="U236" s="32"/>
    </row>
    <row r="237" spans="1:21">
      <c r="A237" s="38"/>
      <c r="B237" s="49" t="s">
        <v>353</v>
      </c>
      <c r="C237" s="50" t="s">
        <v>354</v>
      </c>
      <c r="D237" s="39"/>
      <c r="E237" s="40" t="s">
        <v>51</v>
      </c>
      <c r="F237" s="41">
        <f>SUM(F229:F236)</f>
        <v>2657</v>
      </c>
      <c r="G237" s="41">
        <f t="shared" ref="G237:J237" si="64">SUM(G229:G236)</f>
        <v>0</v>
      </c>
      <c r="H237" s="41">
        <f t="shared" si="64"/>
        <v>2657</v>
      </c>
      <c r="I237" s="41">
        <f t="shared" si="64"/>
        <v>0</v>
      </c>
      <c r="J237" s="41">
        <f t="shared" si="64"/>
        <v>0</v>
      </c>
      <c r="K237" s="41"/>
      <c r="L237" s="42"/>
      <c r="M237" s="43">
        <f>SUM(M229:M236)</f>
        <v>719400.1</v>
      </c>
      <c r="N237" s="44"/>
      <c r="Q237" s="30"/>
      <c r="T237" s="31"/>
      <c r="U237" s="32"/>
    </row>
    <row r="238" spans="1:21">
      <c r="A238" s="53" t="s">
        <v>369</v>
      </c>
      <c r="B238" s="54"/>
      <c r="C238" s="54"/>
      <c r="D238" s="54"/>
      <c r="E238" s="54"/>
      <c r="F238" s="54"/>
      <c r="G238" s="54"/>
      <c r="H238" s="55"/>
      <c r="I238" s="55"/>
      <c r="J238" s="55"/>
      <c r="K238" s="55"/>
      <c r="L238" s="54"/>
      <c r="M238" s="54"/>
      <c r="N238" s="56"/>
      <c r="Q238" s="30"/>
      <c r="T238" s="31"/>
      <c r="U238" s="32"/>
    </row>
    <row r="239" spans="1:21">
      <c r="A239" s="18">
        <f>A236+1</f>
        <v>180</v>
      </c>
      <c r="B239" s="49" t="s">
        <v>370</v>
      </c>
      <c r="C239" s="50" t="s">
        <v>371</v>
      </c>
      <c r="D239" s="19">
        <v>492</v>
      </c>
      <c r="E239" s="22" t="s">
        <v>372</v>
      </c>
      <c r="F239" s="23">
        <f t="shared" ref="F239:F241" si="65">SUM(G239:J239)</f>
        <v>179</v>
      </c>
      <c r="G239" s="23"/>
      <c r="H239" s="24">
        <v>179</v>
      </c>
      <c r="I239" s="24">
        <v>0</v>
      </c>
      <c r="J239" s="24">
        <v>0</v>
      </c>
      <c r="K239" s="26"/>
      <c r="L239" s="36">
        <v>1</v>
      </c>
      <c r="M239" s="28">
        <v>97850</v>
      </c>
      <c r="N239" s="37" t="s">
        <v>34</v>
      </c>
      <c r="Q239" s="30"/>
      <c r="T239" s="31"/>
      <c r="U239" s="32"/>
    </row>
    <row r="240" spans="1:21">
      <c r="A240" s="18">
        <f>A239+1</f>
        <v>181</v>
      </c>
      <c r="B240" s="49" t="s">
        <v>370</v>
      </c>
      <c r="C240" s="50" t="s">
        <v>371</v>
      </c>
      <c r="D240" s="19">
        <v>950</v>
      </c>
      <c r="E240" s="22" t="s">
        <v>373</v>
      </c>
      <c r="F240" s="23">
        <f t="shared" si="65"/>
        <v>123</v>
      </c>
      <c r="G240" s="23"/>
      <c r="H240" s="24">
        <v>123</v>
      </c>
      <c r="I240" s="24">
        <v>0</v>
      </c>
      <c r="J240" s="24">
        <v>0</v>
      </c>
      <c r="K240" s="26"/>
      <c r="L240" s="36">
        <v>1</v>
      </c>
      <c r="M240" s="28">
        <v>97850</v>
      </c>
      <c r="N240" s="37" t="s">
        <v>34</v>
      </c>
      <c r="Q240" s="30"/>
      <c r="T240" s="31"/>
      <c r="U240" s="32"/>
    </row>
    <row r="241" spans="1:21">
      <c r="A241" s="18">
        <f>A240+1</f>
        <v>182</v>
      </c>
      <c r="B241" s="49" t="s">
        <v>370</v>
      </c>
      <c r="C241" s="50" t="s">
        <v>371</v>
      </c>
      <c r="D241" s="19" t="s">
        <v>374</v>
      </c>
      <c r="E241" s="22" t="s">
        <v>375</v>
      </c>
      <c r="F241" s="23">
        <f t="shared" si="65"/>
        <v>143</v>
      </c>
      <c r="G241" s="23"/>
      <c r="H241" s="24">
        <v>143</v>
      </c>
      <c r="I241" s="24">
        <v>0</v>
      </c>
      <c r="J241" s="24">
        <v>0</v>
      </c>
      <c r="K241" s="26"/>
      <c r="L241" s="36">
        <v>1</v>
      </c>
      <c r="M241" s="28">
        <v>97850</v>
      </c>
      <c r="N241" s="37" t="s">
        <v>34</v>
      </c>
      <c r="Q241" s="30"/>
      <c r="T241" s="31"/>
      <c r="U241" s="32"/>
    </row>
    <row r="242" spans="1:21">
      <c r="A242" s="38"/>
      <c r="B242" s="49" t="s">
        <v>370</v>
      </c>
      <c r="C242" s="50" t="s">
        <v>371</v>
      </c>
      <c r="D242" s="39"/>
      <c r="E242" s="40" t="s">
        <v>51</v>
      </c>
      <c r="F242" s="41">
        <f>SUM(F239:F241)</f>
        <v>445</v>
      </c>
      <c r="G242" s="41">
        <f t="shared" ref="G242:J242" si="66">SUM(G239:G241)</f>
        <v>0</v>
      </c>
      <c r="H242" s="41">
        <f t="shared" si="66"/>
        <v>445</v>
      </c>
      <c r="I242" s="41">
        <f t="shared" si="66"/>
        <v>0</v>
      </c>
      <c r="J242" s="41">
        <f t="shared" si="66"/>
        <v>0</v>
      </c>
      <c r="K242" s="41"/>
      <c r="L242" s="42"/>
      <c r="M242" s="43">
        <f>SUM(M239:M241)</f>
        <v>293550</v>
      </c>
      <c r="N242" s="44"/>
      <c r="Q242" s="30"/>
      <c r="T242" s="31"/>
      <c r="U242" s="32"/>
    </row>
    <row r="243" spans="1:21">
      <c r="A243" s="53" t="s">
        <v>376</v>
      </c>
      <c r="B243" s="54"/>
      <c r="C243" s="54"/>
      <c r="D243" s="54"/>
      <c r="E243" s="54"/>
      <c r="F243" s="54"/>
      <c r="G243" s="54"/>
      <c r="H243" s="55"/>
      <c r="I243" s="55"/>
      <c r="J243" s="55"/>
      <c r="K243" s="55"/>
      <c r="L243" s="54"/>
      <c r="M243" s="54"/>
      <c r="N243" s="56"/>
      <c r="Q243" s="30"/>
      <c r="T243" s="31"/>
      <c r="U243" s="32"/>
    </row>
    <row r="244" spans="1:21">
      <c r="A244" s="18">
        <f>A241+1</f>
        <v>183</v>
      </c>
      <c r="B244" s="49" t="s">
        <v>377</v>
      </c>
      <c r="C244" s="50" t="s">
        <v>378</v>
      </c>
      <c r="D244" s="19">
        <v>628</v>
      </c>
      <c r="E244" s="22" t="s">
        <v>379</v>
      </c>
      <c r="F244" s="23">
        <f t="shared" ref="F244:F252" si="67">SUM(G244:J244)</f>
        <v>507</v>
      </c>
      <c r="G244" s="23"/>
      <c r="H244" s="24">
        <v>507</v>
      </c>
      <c r="I244" s="24">
        <v>0</v>
      </c>
      <c r="J244" s="25">
        <v>0</v>
      </c>
      <c r="K244" s="26"/>
      <c r="L244" s="62">
        <v>0.25</v>
      </c>
      <c r="M244" s="28">
        <v>66158.3</v>
      </c>
      <c r="N244" s="29" t="s">
        <v>29</v>
      </c>
      <c r="Q244" s="30"/>
      <c r="T244" s="31"/>
      <c r="U244" s="32"/>
    </row>
    <row r="245" spans="1:21">
      <c r="A245" s="18">
        <f>A244+1</f>
        <v>184</v>
      </c>
      <c r="B245" s="49" t="s">
        <v>377</v>
      </c>
      <c r="C245" s="50" t="s">
        <v>378</v>
      </c>
      <c r="D245" s="19">
        <v>627</v>
      </c>
      <c r="E245" s="22" t="s">
        <v>380</v>
      </c>
      <c r="F245" s="23">
        <f t="shared" si="67"/>
        <v>392</v>
      </c>
      <c r="G245" s="23"/>
      <c r="H245" s="24">
        <v>392</v>
      </c>
      <c r="I245" s="24">
        <v>0</v>
      </c>
      <c r="J245" s="25">
        <v>0</v>
      </c>
      <c r="K245" s="26"/>
      <c r="L245" s="34">
        <v>1</v>
      </c>
      <c r="M245" s="28">
        <v>97850</v>
      </c>
      <c r="N245" s="29" t="s">
        <v>34</v>
      </c>
      <c r="Q245" s="30"/>
      <c r="T245" s="31"/>
      <c r="U245" s="32"/>
    </row>
    <row r="246" spans="1:21">
      <c r="A246" s="18">
        <f t="shared" ref="A246:A252" si="68">A245+1</f>
        <v>185</v>
      </c>
      <c r="B246" s="49" t="s">
        <v>377</v>
      </c>
      <c r="C246" s="50" t="s">
        <v>378</v>
      </c>
      <c r="D246" s="59">
        <v>629</v>
      </c>
      <c r="E246" s="60" t="s">
        <v>336</v>
      </c>
      <c r="F246" s="23">
        <f t="shared" si="67"/>
        <v>495</v>
      </c>
      <c r="G246" s="23"/>
      <c r="H246" s="25">
        <v>495</v>
      </c>
      <c r="I246" s="25">
        <v>0</v>
      </c>
      <c r="J246" s="25">
        <v>0</v>
      </c>
      <c r="K246" s="26"/>
      <c r="L246" s="34">
        <v>1</v>
      </c>
      <c r="M246" s="28">
        <v>97850</v>
      </c>
      <c r="N246" s="29" t="s">
        <v>34</v>
      </c>
      <c r="Q246" s="30"/>
      <c r="T246" s="31"/>
      <c r="U246" s="32"/>
    </row>
    <row r="247" spans="1:21">
      <c r="A247" s="18">
        <f t="shared" si="68"/>
        <v>186</v>
      </c>
      <c r="B247" s="63" t="s">
        <v>377</v>
      </c>
      <c r="C247" s="58" t="s">
        <v>378</v>
      </c>
      <c r="D247" s="59">
        <v>631</v>
      </c>
      <c r="E247" s="22" t="s">
        <v>381</v>
      </c>
      <c r="F247" s="23">
        <f t="shared" si="67"/>
        <v>224</v>
      </c>
      <c r="G247" s="23"/>
      <c r="H247" s="24">
        <v>224</v>
      </c>
      <c r="I247" s="24">
        <v>0</v>
      </c>
      <c r="J247" s="25">
        <v>0</v>
      </c>
      <c r="K247" s="26"/>
      <c r="L247" s="62">
        <v>0.25</v>
      </c>
      <c r="M247" s="28">
        <v>66158.3</v>
      </c>
      <c r="N247" s="29" t="s">
        <v>29</v>
      </c>
      <c r="Q247" s="30"/>
      <c r="T247" s="31"/>
      <c r="U247" s="32"/>
    </row>
    <row r="248" spans="1:21">
      <c r="A248" s="18">
        <f t="shared" si="68"/>
        <v>187</v>
      </c>
      <c r="B248" s="49" t="s">
        <v>377</v>
      </c>
      <c r="C248" s="50" t="s">
        <v>378</v>
      </c>
      <c r="D248" s="19">
        <v>743</v>
      </c>
      <c r="E248" s="22" t="s">
        <v>382</v>
      </c>
      <c r="F248" s="23">
        <f t="shared" si="67"/>
        <v>123</v>
      </c>
      <c r="G248" s="23"/>
      <c r="H248" s="24">
        <v>123</v>
      </c>
      <c r="I248" s="24">
        <v>0</v>
      </c>
      <c r="J248" s="25">
        <v>0</v>
      </c>
      <c r="K248" s="26"/>
      <c r="L248" s="62">
        <v>0.25</v>
      </c>
      <c r="M248" s="28">
        <v>66158.3</v>
      </c>
      <c r="N248" s="29" t="s">
        <v>29</v>
      </c>
      <c r="Q248" s="30"/>
      <c r="T248" s="31"/>
      <c r="U248" s="32"/>
    </row>
    <row r="249" spans="1:21">
      <c r="A249" s="18">
        <f t="shared" si="68"/>
        <v>188</v>
      </c>
      <c r="B249" s="49" t="s">
        <v>377</v>
      </c>
      <c r="C249" s="50" t="s">
        <v>378</v>
      </c>
      <c r="D249" s="102" t="s">
        <v>383</v>
      </c>
      <c r="E249" s="103" t="s">
        <v>384</v>
      </c>
      <c r="F249" s="23">
        <f t="shared" si="67"/>
        <v>333</v>
      </c>
      <c r="G249" s="104"/>
      <c r="H249" s="105">
        <v>333</v>
      </c>
      <c r="I249" s="106"/>
      <c r="J249" s="106"/>
      <c r="K249" s="26"/>
      <c r="L249" s="34">
        <v>1</v>
      </c>
      <c r="M249" s="28">
        <v>97850</v>
      </c>
      <c r="N249" s="29" t="s">
        <v>34</v>
      </c>
      <c r="Q249" s="30"/>
      <c r="T249" s="31"/>
      <c r="U249" s="32"/>
    </row>
    <row r="250" spans="1:21">
      <c r="A250" s="18">
        <f t="shared" si="68"/>
        <v>189</v>
      </c>
      <c r="B250" s="49" t="s">
        <v>377</v>
      </c>
      <c r="C250" s="50" t="s">
        <v>378</v>
      </c>
      <c r="D250" s="82" t="s">
        <v>385</v>
      </c>
      <c r="E250" s="22" t="s">
        <v>386</v>
      </c>
      <c r="F250" s="23">
        <f t="shared" si="67"/>
        <v>105</v>
      </c>
      <c r="G250" s="33"/>
      <c r="H250" s="25">
        <v>105</v>
      </c>
      <c r="I250" s="25"/>
      <c r="J250" s="25"/>
      <c r="K250" s="26"/>
      <c r="L250" s="34">
        <v>1</v>
      </c>
      <c r="M250" s="28">
        <v>97850</v>
      </c>
      <c r="N250" s="29" t="s">
        <v>34</v>
      </c>
      <c r="Q250" s="30"/>
      <c r="T250" s="31"/>
      <c r="U250" s="32"/>
    </row>
    <row r="251" spans="1:21">
      <c r="A251" s="18">
        <f t="shared" si="68"/>
        <v>190</v>
      </c>
      <c r="B251" s="49" t="s">
        <v>377</v>
      </c>
      <c r="C251" s="50" t="s">
        <v>378</v>
      </c>
      <c r="D251" s="19">
        <v>637</v>
      </c>
      <c r="E251" s="22" t="s">
        <v>387</v>
      </c>
      <c r="F251" s="23">
        <f t="shared" si="67"/>
        <v>305</v>
      </c>
      <c r="G251" s="23"/>
      <c r="H251" s="24">
        <v>305</v>
      </c>
      <c r="I251" s="24">
        <v>0</v>
      </c>
      <c r="J251" s="25">
        <v>0</v>
      </c>
      <c r="K251" s="26"/>
      <c r="L251" s="34">
        <v>1</v>
      </c>
      <c r="M251" s="28">
        <v>97850</v>
      </c>
      <c r="N251" s="29" t="s">
        <v>34</v>
      </c>
      <c r="Q251" s="30"/>
      <c r="T251" s="31"/>
      <c r="U251" s="32"/>
    </row>
    <row r="252" spans="1:21" s="45" customFormat="1">
      <c r="A252" s="18">
        <f t="shared" si="68"/>
        <v>191</v>
      </c>
      <c r="B252" s="49" t="s">
        <v>377</v>
      </c>
      <c r="C252" s="50" t="s">
        <v>378</v>
      </c>
      <c r="D252" s="19">
        <v>635</v>
      </c>
      <c r="E252" s="22" t="s">
        <v>388</v>
      </c>
      <c r="F252" s="23">
        <f t="shared" si="67"/>
        <v>316</v>
      </c>
      <c r="G252" s="23"/>
      <c r="H252" s="24">
        <v>316</v>
      </c>
      <c r="I252" s="24">
        <v>0</v>
      </c>
      <c r="J252" s="25">
        <v>0</v>
      </c>
      <c r="K252" s="26"/>
      <c r="L252" s="27">
        <v>0.5</v>
      </c>
      <c r="M252" s="28">
        <v>76716.7</v>
      </c>
      <c r="N252" s="29" t="s">
        <v>29</v>
      </c>
      <c r="P252" s="2"/>
      <c r="Q252" s="30"/>
      <c r="R252" s="2"/>
      <c r="S252" s="2"/>
      <c r="T252" s="31"/>
      <c r="U252" s="32"/>
    </row>
    <row r="253" spans="1:21">
      <c r="A253" s="38"/>
      <c r="B253" s="49" t="s">
        <v>377</v>
      </c>
      <c r="C253" s="50" t="s">
        <v>378</v>
      </c>
      <c r="D253" s="39"/>
      <c r="E253" s="40" t="s">
        <v>51</v>
      </c>
      <c r="F253" s="41">
        <f>SUM(F244:F252)</f>
        <v>2800</v>
      </c>
      <c r="G253" s="41">
        <f t="shared" ref="G253:J253" si="69">SUM(G244:G252)</f>
        <v>0</v>
      </c>
      <c r="H253" s="41">
        <f t="shared" si="69"/>
        <v>2800</v>
      </c>
      <c r="I253" s="41">
        <f t="shared" si="69"/>
        <v>0</v>
      </c>
      <c r="J253" s="41">
        <f t="shared" si="69"/>
        <v>0</v>
      </c>
      <c r="K253" s="41"/>
      <c r="L253" s="42"/>
      <c r="M253" s="43">
        <f>SUM(M244:M252)</f>
        <v>764441.59999999986</v>
      </c>
      <c r="N253" s="44"/>
      <c r="Q253" s="30"/>
      <c r="T253" s="31"/>
      <c r="U253" s="32"/>
    </row>
    <row r="254" spans="1:21">
      <c r="A254" s="53" t="s">
        <v>389</v>
      </c>
      <c r="B254" s="54"/>
      <c r="C254" s="54"/>
      <c r="D254" s="54"/>
      <c r="E254" s="54"/>
      <c r="F254" s="54"/>
      <c r="G254" s="54"/>
      <c r="H254" s="55"/>
      <c r="I254" s="55"/>
      <c r="J254" s="55"/>
      <c r="K254" s="55"/>
      <c r="L254" s="54"/>
      <c r="M254" s="54"/>
      <c r="N254" s="56"/>
      <c r="Q254" s="30"/>
      <c r="T254" s="31"/>
      <c r="U254" s="32"/>
    </row>
    <row r="255" spans="1:21" ht="14.4" customHeight="1">
      <c r="A255" s="18">
        <f>A252+1</f>
        <v>192</v>
      </c>
      <c r="B255" s="49" t="s">
        <v>390</v>
      </c>
      <c r="C255" s="50" t="s">
        <v>391</v>
      </c>
      <c r="D255" s="19" t="s">
        <v>392</v>
      </c>
      <c r="E255" s="22" t="s">
        <v>393</v>
      </c>
      <c r="F255" s="23">
        <f t="shared" ref="F255:F272" si="70">SUM(G255:J255)</f>
        <v>248</v>
      </c>
      <c r="G255" s="23"/>
      <c r="H255" s="24">
        <v>248</v>
      </c>
      <c r="I255" s="24">
        <v>0</v>
      </c>
      <c r="J255" s="24">
        <v>0</v>
      </c>
      <c r="K255" s="26">
        <v>0</v>
      </c>
      <c r="L255" s="36">
        <v>1</v>
      </c>
      <c r="M255" s="28">
        <v>97850</v>
      </c>
      <c r="N255" s="37" t="s">
        <v>34</v>
      </c>
      <c r="Q255" s="30"/>
      <c r="T255" s="31"/>
      <c r="U255" s="32"/>
    </row>
    <row r="256" spans="1:21" ht="14.4" customHeight="1">
      <c r="A256" s="18">
        <f>A255+1</f>
        <v>193</v>
      </c>
      <c r="B256" s="49" t="s">
        <v>390</v>
      </c>
      <c r="C256" s="50" t="s">
        <v>391</v>
      </c>
      <c r="D256" s="19" t="s">
        <v>394</v>
      </c>
      <c r="E256" s="22" t="s">
        <v>395</v>
      </c>
      <c r="F256" s="23">
        <f t="shared" si="70"/>
        <v>173</v>
      </c>
      <c r="G256" s="23"/>
      <c r="H256" s="24">
        <v>173</v>
      </c>
      <c r="I256" s="24">
        <v>0</v>
      </c>
      <c r="J256" s="24">
        <v>0</v>
      </c>
      <c r="K256" s="26">
        <v>0</v>
      </c>
      <c r="L256" s="36">
        <v>1</v>
      </c>
      <c r="M256" s="28">
        <v>97850</v>
      </c>
      <c r="N256" s="37" t="s">
        <v>34</v>
      </c>
      <c r="Q256" s="30"/>
      <c r="T256" s="31"/>
      <c r="U256" s="32"/>
    </row>
    <row r="257" spans="1:21" ht="14.4" customHeight="1">
      <c r="A257" s="18">
        <f t="shared" ref="A257:A272" si="71">A256+1</f>
        <v>194</v>
      </c>
      <c r="B257" s="49" t="s">
        <v>390</v>
      </c>
      <c r="C257" s="50" t="s">
        <v>391</v>
      </c>
      <c r="D257" s="19" t="s">
        <v>396</v>
      </c>
      <c r="E257" s="22" t="s">
        <v>397</v>
      </c>
      <c r="F257" s="23">
        <f t="shared" si="70"/>
        <v>310</v>
      </c>
      <c r="G257" s="23"/>
      <c r="H257" s="24">
        <v>310</v>
      </c>
      <c r="I257" s="24">
        <v>0</v>
      </c>
      <c r="J257" s="24">
        <v>0</v>
      </c>
      <c r="K257" s="26"/>
      <c r="L257" s="36">
        <v>1</v>
      </c>
      <c r="M257" s="28">
        <v>97850</v>
      </c>
      <c r="N257" s="37" t="s">
        <v>34</v>
      </c>
      <c r="Q257" s="30"/>
      <c r="T257" s="31"/>
      <c r="U257" s="32"/>
    </row>
    <row r="258" spans="1:21" ht="14.4" customHeight="1">
      <c r="A258" s="18">
        <f t="shared" si="71"/>
        <v>195</v>
      </c>
      <c r="B258" s="49" t="s">
        <v>390</v>
      </c>
      <c r="C258" s="50" t="s">
        <v>391</v>
      </c>
      <c r="D258" s="19" t="s">
        <v>398</v>
      </c>
      <c r="E258" s="22" t="s">
        <v>399</v>
      </c>
      <c r="F258" s="23">
        <f t="shared" si="70"/>
        <v>350</v>
      </c>
      <c r="G258" s="23"/>
      <c r="H258" s="24">
        <v>350</v>
      </c>
      <c r="I258" s="24">
        <v>0</v>
      </c>
      <c r="J258" s="24">
        <v>0</v>
      </c>
      <c r="K258" s="26"/>
      <c r="L258" s="36">
        <v>1</v>
      </c>
      <c r="M258" s="28">
        <v>97850</v>
      </c>
      <c r="N258" s="37" t="s">
        <v>34</v>
      </c>
      <c r="Q258" s="30"/>
      <c r="T258" s="31"/>
      <c r="U258" s="32"/>
    </row>
    <row r="259" spans="1:21" ht="14.4" customHeight="1">
      <c r="A259" s="18">
        <f t="shared" si="71"/>
        <v>196</v>
      </c>
      <c r="B259" s="63" t="s">
        <v>390</v>
      </c>
      <c r="C259" s="58" t="s">
        <v>391</v>
      </c>
      <c r="D259" s="19" t="s">
        <v>400</v>
      </c>
      <c r="E259" s="22" t="s">
        <v>401</v>
      </c>
      <c r="F259" s="23">
        <f t="shared" si="70"/>
        <v>272</v>
      </c>
      <c r="G259" s="23"/>
      <c r="H259" s="24">
        <v>272</v>
      </c>
      <c r="I259" s="24">
        <v>0</v>
      </c>
      <c r="J259" s="24">
        <v>0</v>
      </c>
      <c r="K259" s="26"/>
      <c r="L259" s="36">
        <v>1</v>
      </c>
      <c r="M259" s="28">
        <v>97850</v>
      </c>
      <c r="N259" s="37" t="s">
        <v>34</v>
      </c>
      <c r="Q259" s="30"/>
      <c r="T259" s="31"/>
      <c r="U259" s="32"/>
    </row>
    <row r="260" spans="1:21" ht="14.4" customHeight="1">
      <c r="A260" s="18">
        <f t="shared" si="71"/>
        <v>197</v>
      </c>
      <c r="B260" s="63" t="s">
        <v>390</v>
      </c>
      <c r="C260" s="58" t="s">
        <v>391</v>
      </c>
      <c r="D260" s="19" t="s">
        <v>402</v>
      </c>
      <c r="E260" s="22" t="s">
        <v>403</v>
      </c>
      <c r="F260" s="23">
        <f t="shared" si="70"/>
        <v>166</v>
      </c>
      <c r="G260" s="23"/>
      <c r="H260" s="24">
        <v>166</v>
      </c>
      <c r="I260" s="24">
        <v>0</v>
      </c>
      <c r="J260" s="24">
        <v>0</v>
      </c>
      <c r="K260" s="26"/>
      <c r="L260" s="42">
        <v>0.25</v>
      </c>
      <c r="M260" s="28">
        <v>66158.3</v>
      </c>
      <c r="N260" s="37" t="s">
        <v>29</v>
      </c>
      <c r="Q260" s="30"/>
      <c r="T260" s="31"/>
      <c r="U260" s="32"/>
    </row>
    <row r="261" spans="1:21" ht="14.4" customHeight="1">
      <c r="A261" s="18">
        <f t="shared" si="71"/>
        <v>198</v>
      </c>
      <c r="B261" s="63" t="s">
        <v>390</v>
      </c>
      <c r="C261" s="58" t="s">
        <v>391</v>
      </c>
      <c r="D261" s="19" t="s">
        <v>404</v>
      </c>
      <c r="E261" s="22" t="s">
        <v>405</v>
      </c>
      <c r="F261" s="23">
        <f t="shared" si="70"/>
        <v>229</v>
      </c>
      <c r="G261" s="23"/>
      <c r="H261" s="24">
        <v>229</v>
      </c>
      <c r="I261" s="24">
        <v>0</v>
      </c>
      <c r="J261" s="24">
        <v>0</v>
      </c>
      <c r="K261" s="26"/>
      <c r="L261" s="36">
        <v>1</v>
      </c>
      <c r="M261" s="28">
        <v>97850</v>
      </c>
      <c r="N261" s="37" t="s">
        <v>34</v>
      </c>
      <c r="Q261" s="30"/>
      <c r="T261" s="31"/>
      <c r="U261" s="32"/>
    </row>
    <row r="262" spans="1:21" ht="14.4" customHeight="1">
      <c r="A262" s="18">
        <f t="shared" si="71"/>
        <v>199</v>
      </c>
      <c r="B262" s="63" t="s">
        <v>390</v>
      </c>
      <c r="C262" s="58" t="s">
        <v>391</v>
      </c>
      <c r="D262" s="19" t="s">
        <v>406</v>
      </c>
      <c r="E262" s="22" t="s">
        <v>407</v>
      </c>
      <c r="F262" s="23">
        <f t="shared" si="70"/>
        <v>150</v>
      </c>
      <c r="G262" s="23"/>
      <c r="H262" s="24">
        <v>150</v>
      </c>
      <c r="I262" s="24">
        <v>0</v>
      </c>
      <c r="J262" s="24">
        <v>0</v>
      </c>
      <c r="K262" s="26"/>
      <c r="L262" s="36">
        <v>1</v>
      </c>
      <c r="M262" s="28">
        <v>97850</v>
      </c>
      <c r="N262" s="37" t="s">
        <v>34</v>
      </c>
      <c r="Q262" s="30"/>
      <c r="T262" s="31"/>
      <c r="U262" s="32"/>
    </row>
    <row r="263" spans="1:21" ht="14.4" customHeight="1">
      <c r="A263" s="18">
        <f t="shared" si="71"/>
        <v>200</v>
      </c>
      <c r="B263" s="63" t="s">
        <v>390</v>
      </c>
      <c r="C263" s="58" t="s">
        <v>391</v>
      </c>
      <c r="D263" s="19" t="s">
        <v>408</v>
      </c>
      <c r="E263" s="22" t="s">
        <v>409</v>
      </c>
      <c r="F263" s="23">
        <f t="shared" si="70"/>
        <v>187</v>
      </c>
      <c r="G263" s="23"/>
      <c r="H263" s="24">
        <v>187</v>
      </c>
      <c r="I263" s="24">
        <v>0</v>
      </c>
      <c r="J263" s="24">
        <v>0</v>
      </c>
      <c r="K263" s="26"/>
      <c r="L263" s="36">
        <v>1</v>
      </c>
      <c r="M263" s="28">
        <v>97850</v>
      </c>
      <c r="N263" s="37" t="s">
        <v>34</v>
      </c>
      <c r="Q263" s="30"/>
      <c r="T263" s="31"/>
      <c r="U263" s="32"/>
    </row>
    <row r="264" spans="1:21" ht="14.4" customHeight="1">
      <c r="A264" s="18">
        <f t="shared" si="71"/>
        <v>201</v>
      </c>
      <c r="B264" s="63" t="s">
        <v>390</v>
      </c>
      <c r="C264" s="58" t="s">
        <v>391</v>
      </c>
      <c r="D264" s="19" t="s">
        <v>410</v>
      </c>
      <c r="E264" s="22" t="s">
        <v>411</v>
      </c>
      <c r="F264" s="23">
        <f t="shared" si="70"/>
        <v>222</v>
      </c>
      <c r="G264" s="23"/>
      <c r="H264" s="24">
        <v>222</v>
      </c>
      <c r="I264" s="24">
        <v>0</v>
      </c>
      <c r="J264" s="24">
        <v>0</v>
      </c>
      <c r="K264" s="26"/>
      <c r="L264" s="36">
        <v>1</v>
      </c>
      <c r="M264" s="28">
        <v>97850</v>
      </c>
      <c r="N264" s="37" t="s">
        <v>34</v>
      </c>
      <c r="Q264" s="30"/>
      <c r="T264" s="31"/>
      <c r="U264" s="32"/>
    </row>
    <row r="265" spans="1:21" s="61" customFormat="1" ht="14.4" customHeight="1">
      <c r="A265" s="18">
        <f t="shared" si="71"/>
        <v>202</v>
      </c>
      <c r="B265" s="63" t="s">
        <v>390</v>
      </c>
      <c r="C265" s="58" t="s">
        <v>391</v>
      </c>
      <c r="D265" s="59" t="s">
        <v>412</v>
      </c>
      <c r="E265" s="60" t="s">
        <v>413</v>
      </c>
      <c r="F265" s="23">
        <f t="shared" si="70"/>
        <v>230</v>
      </c>
      <c r="G265" s="33"/>
      <c r="H265" s="25">
        <v>230</v>
      </c>
      <c r="I265" s="25">
        <v>0</v>
      </c>
      <c r="J265" s="25">
        <v>0</v>
      </c>
      <c r="K265" s="26"/>
      <c r="L265" s="34">
        <v>1</v>
      </c>
      <c r="M265" s="28">
        <v>97850</v>
      </c>
      <c r="N265" s="29" t="s">
        <v>34</v>
      </c>
      <c r="P265" s="2"/>
      <c r="Q265" s="30"/>
      <c r="R265" s="2"/>
      <c r="S265" s="2"/>
      <c r="T265" s="31"/>
      <c r="U265" s="32"/>
    </row>
    <row r="266" spans="1:21" ht="14.4" customHeight="1">
      <c r="A266" s="18">
        <f t="shared" si="71"/>
        <v>203</v>
      </c>
      <c r="B266" s="63" t="s">
        <v>390</v>
      </c>
      <c r="C266" s="58" t="s">
        <v>391</v>
      </c>
      <c r="D266" s="19" t="s">
        <v>414</v>
      </c>
      <c r="E266" s="22" t="s">
        <v>415</v>
      </c>
      <c r="F266" s="23">
        <f t="shared" si="70"/>
        <v>199</v>
      </c>
      <c r="G266" s="23"/>
      <c r="H266" s="24">
        <v>199</v>
      </c>
      <c r="I266" s="24">
        <v>0</v>
      </c>
      <c r="J266" s="24">
        <v>0</v>
      </c>
      <c r="K266" s="26"/>
      <c r="L266" s="36">
        <v>1</v>
      </c>
      <c r="M266" s="28">
        <v>97850</v>
      </c>
      <c r="N266" s="37" t="s">
        <v>34</v>
      </c>
      <c r="Q266" s="30"/>
      <c r="T266" s="31"/>
      <c r="U266" s="32"/>
    </row>
    <row r="267" spans="1:21" ht="14.4" customHeight="1">
      <c r="A267" s="18">
        <f t="shared" si="71"/>
        <v>204</v>
      </c>
      <c r="B267" s="63" t="s">
        <v>390</v>
      </c>
      <c r="C267" s="58" t="s">
        <v>391</v>
      </c>
      <c r="D267" s="19" t="s">
        <v>416</v>
      </c>
      <c r="E267" s="22" t="s">
        <v>417</v>
      </c>
      <c r="F267" s="23">
        <f t="shared" si="70"/>
        <v>201</v>
      </c>
      <c r="G267" s="23"/>
      <c r="H267" s="24">
        <v>201</v>
      </c>
      <c r="I267" s="24"/>
      <c r="J267" s="24"/>
      <c r="K267" s="26"/>
      <c r="L267" s="52">
        <v>0.5</v>
      </c>
      <c r="M267" s="28">
        <v>76716.7</v>
      </c>
      <c r="N267" s="37" t="s">
        <v>29</v>
      </c>
      <c r="Q267" s="30"/>
      <c r="T267" s="31"/>
      <c r="U267" s="32"/>
    </row>
    <row r="268" spans="1:21" ht="14.4" customHeight="1">
      <c r="A268" s="18">
        <f t="shared" si="71"/>
        <v>205</v>
      </c>
      <c r="B268" s="63" t="s">
        <v>390</v>
      </c>
      <c r="C268" s="58" t="s">
        <v>391</v>
      </c>
      <c r="D268" s="19" t="s">
        <v>418</v>
      </c>
      <c r="E268" s="22" t="s">
        <v>419</v>
      </c>
      <c r="F268" s="23">
        <f t="shared" si="70"/>
        <v>135</v>
      </c>
      <c r="G268" s="23"/>
      <c r="H268" s="24">
        <v>135</v>
      </c>
      <c r="I268" s="24">
        <v>0</v>
      </c>
      <c r="J268" s="24">
        <v>0</v>
      </c>
      <c r="K268" s="26"/>
      <c r="L268" s="42">
        <v>0.25</v>
      </c>
      <c r="M268" s="28">
        <v>66158.3</v>
      </c>
      <c r="N268" s="37" t="s">
        <v>29</v>
      </c>
      <c r="Q268" s="30"/>
      <c r="T268" s="31"/>
      <c r="U268" s="32"/>
    </row>
    <row r="269" spans="1:21" ht="14.4" customHeight="1">
      <c r="A269" s="18">
        <f t="shared" si="71"/>
        <v>206</v>
      </c>
      <c r="B269" s="63" t="s">
        <v>390</v>
      </c>
      <c r="C269" s="58" t="s">
        <v>391</v>
      </c>
      <c r="D269" s="19" t="s">
        <v>420</v>
      </c>
      <c r="E269" s="22" t="s">
        <v>421</v>
      </c>
      <c r="F269" s="23">
        <f t="shared" si="70"/>
        <v>109</v>
      </c>
      <c r="G269" s="23"/>
      <c r="H269" s="24">
        <v>109</v>
      </c>
      <c r="I269" s="24"/>
      <c r="J269" s="24"/>
      <c r="K269" s="26"/>
      <c r="L269" s="42">
        <v>0.25</v>
      </c>
      <c r="M269" s="28">
        <v>66158.3</v>
      </c>
      <c r="N269" s="37" t="s">
        <v>29</v>
      </c>
      <c r="Q269" s="30"/>
      <c r="T269" s="31"/>
      <c r="U269" s="32"/>
    </row>
    <row r="270" spans="1:21" ht="14.4" customHeight="1">
      <c r="A270" s="18">
        <f t="shared" si="71"/>
        <v>207</v>
      </c>
      <c r="B270" s="107" t="s">
        <v>390</v>
      </c>
      <c r="C270" s="50" t="s">
        <v>391</v>
      </c>
      <c r="D270" s="19" t="s">
        <v>422</v>
      </c>
      <c r="E270" s="22" t="s">
        <v>423</v>
      </c>
      <c r="F270" s="23">
        <f t="shared" si="70"/>
        <v>163</v>
      </c>
      <c r="G270" s="23"/>
      <c r="H270" s="24">
        <v>163</v>
      </c>
      <c r="I270" s="24"/>
      <c r="J270" s="24"/>
      <c r="K270" s="26"/>
      <c r="L270" s="52">
        <v>0.5</v>
      </c>
      <c r="M270" s="28">
        <v>76716.7</v>
      </c>
      <c r="N270" s="37" t="s">
        <v>29</v>
      </c>
      <c r="Q270" s="30"/>
      <c r="T270" s="31"/>
      <c r="U270" s="32"/>
    </row>
    <row r="271" spans="1:21" ht="14.4" customHeight="1">
      <c r="A271" s="18">
        <f t="shared" si="71"/>
        <v>208</v>
      </c>
      <c r="B271" s="107" t="s">
        <v>390</v>
      </c>
      <c r="C271" s="50" t="s">
        <v>391</v>
      </c>
      <c r="D271" s="19" t="s">
        <v>424</v>
      </c>
      <c r="E271" s="22" t="s">
        <v>425</v>
      </c>
      <c r="F271" s="23">
        <f t="shared" si="70"/>
        <v>197</v>
      </c>
      <c r="G271" s="23"/>
      <c r="H271" s="24">
        <v>197</v>
      </c>
      <c r="I271" s="24"/>
      <c r="J271" s="24"/>
      <c r="K271" s="26"/>
      <c r="L271" s="52">
        <v>0.5</v>
      </c>
      <c r="M271" s="28">
        <v>76716.7</v>
      </c>
      <c r="N271" s="37" t="s">
        <v>29</v>
      </c>
      <c r="Q271" s="30"/>
      <c r="T271" s="31"/>
      <c r="U271" s="32"/>
    </row>
    <row r="272" spans="1:21" ht="14.4" customHeight="1">
      <c r="A272" s="18">
        <f t="shared" si="71"/>
        <v>209</v>
      </c>
      <c r="B272" s="49" t="s">
        <v>390</v>
      </c>
      <c r="C272" s="50" t="s">
        <v>391</v>
      </c>
      <c r="D272" s="19" t="s">
        <v>426</v>
      </c>
      <c r="E272" s="22" t="s">
        <v>427</v>
      </c>
      <c r="F272" s="23">
        <f t="shared" si="70"/>
        <v>424</v>
      </c>
      <c r="G272" s="23"/>
      <c r="H272" s="24">
        <v>424</v>
      </c>
      <c r="I272" s="24">
        <v>0</v>
      </c>
      <c r="J272" s="24">
        <v>0</v>
      </c>
      <c r="K272" s="26"/>
      <c r="L272" s="36">
        <v>1</v>
      </c>
      <c r="M272" s="28">
        <v>97850</v>
      </c>
      <c r="N272" s="37" t="s">
        <v>34</v>
      </c>
      <c r="Q272" s="30"/>
      <c r="T272" s="31"/>
      <c r="U272" s="32"/>
    </row>
    <row r="273" spans="1:21">
      <c r="A273" s="38"/>
      <c r="B273" s="49" t="s">
        <v>390</v>
      </c>
      <c r="C273" s="50" t="s">
        <v>391</v>
      </c>
      <c r="D273" s="39"/>
      <c r="E273" s="40" t="s">
        <v>51</v>
      </c>
      <c r="F273" s="41">
        <f>SUM(F255:F272)</f>
        <v>3965</v>
      </c>
      <c r="G273" s="41">
        <f t="shared" ref="G273:J273" si="72">SUM(G255:G272)</f>
        <v>0</v>
      </c>
      <c r="H273" s="41">
        <f t="shared" si="72"/>
        <v>3965</v>
      </c>
      <c r="I273" s="41">
        <f t="shared" si="72"/>
        <v>0</v>
      </c>
      <c r="J273" s="41">
        <f t="shared" si="72"/>
        <v>0</v>
      </c>
      <c r="K273" s="41"/>
      <c r="L273" s="42"/>
      <c r="M273" s="43">
        <f>SUM(M255:M272)</f>
        <v>1602825</v>
      </c>
      <c r="N273" s="44"/>
      <c r="Q273" s="30"/>
      <c r="T273" s="31"/>
      <c r="U273" s="32"/>
    </row>
    <row r="274" spans="1:21">
      <c r="A274" s="53" t="s">
        <v>428</v>
      </c>
      <c r="B274" s="54"/>
      <c r="C274" s="54"/>
      <c r="D274" s="54"/>
      <c r="E274" s="54"/>
      <c r="F274" s="54"/>
      <c r="G274" s="54"/>
      <c r="H274" s="55"/>
      <c r="I274" s="55"/>
      <c r="J274" s="55"/>
      <c r="K274" s="55"/>
      <c r="L274" s="54"/>
      <c r="M274" s="54"/>
      <c r="N274" s="56"/>
      <c r="Q274" s="30"/>
      <c r="T274" s="31"/>
      <c r="U274" s="32"/>
    </row>
    <row r="275" spans="1:21">
      <c r="A275" s="18">
        <f>A272+1</f>
        <v>210</v>
      </c>
      <c r="B275" s="49" t="s">
        <v>429</v>
      </c>
      <c r="C275" s="50" t="s">
        <v>430</v>
      </c>
      <c r="D275" s="108" t="s">
        <v>431</v>
      </c>
      <c r="E275" s="22" t="s">
        <v>432</v>
      </c>
      <c r="F275" s="23">
        <f t="shared" ref="F275:F287" si="73">SUM(G275:J275)</f>
        <v>122</v>
      </c>
      <c r="G275" s="23"/>
      <c r="H275" s="24">
        <v>122</v>
      </c>
      <c r="I275" s="24">
        <v>0</v>
      </c>
      <c r="J275" s="24">
        <v>0</v>
      </c>
      <c r="K275" s="26"/>
      <c r="L275" s="36">
        <v>1</v>
      </c>
      <c r="M275" s="28">
        <v>97850</v>
      </c>
      <c r="N275" s="37" t="s">
        <v>34</v>
      </c>
      <c r="Q275" s="30"/>
      <c r="T275" s="31"/>
      <c r="U275" s="32"/>
    </row>
    <row r="276" spans="1:21">
      <c r="A276" s="18">
        <f>A275+1</f>
        <v>211</v>
      </c>
      <c r="B276" s="49" t="s">
        <v>429</v>
      </c>
      <c r="C276" s="50" t="s">
        <v>430</v>
      </c>
      <c r="D276" s="84" t="s">
        <v>433</v>
      </c>
      <c r="E276" s="85" t="s">
        <v>434</v>
      </c>
      <c r="F276" s="23">
        <f t="shared" si="73"/>
        <v>107</v>
      </c>
      <c r="G276" s="23"/>
      <c r="H276" s="24">
        <v>107</v>
      </c>
      <c r="I276" s="24"/>
      <c r="J276" s="24"/>
      <c r="K276" s="26"/>
      <c r="L276" s="52">
        <v>0.5</v>
      </c>
      <c r="M276" s="28">
        <v>76716.7</v>
      </c>
      <c r="N276" s="37" t="s">
        <v>29</v>
      </c>
      <c r="Q276" s="30"/>
      <c r="T276" s="31"/>
      <c r="U276" s="32"/>
    </row>
    <row r="277" spans="1:21">
      <c r="A277" s="18">
        <f t="shared" ref="A277:A287" si="74">A276+1</f>
        <v>212</v>
      </c>
      <c r="B277" s="49" t="s">
        <v>429</v>
      </c>
      <c r="C277" s="50" t="s">
        <v>430</v>
      </c>
      <c r="D277" s="19">
        <v>610</v>
      </c>
      <c r="E277" s="22" t="s">
        <v>435</v>
      </c>
      <c r="F277" s="23">
        <f t="shared" si="73"/>
        <v>140</v>
      </c>
      <c r="G277" s="23"/>
      <c r="H277" s="24">
        <v>140</v>
      </c>
      <c r="I277" s="24">
        <v>0</v>
      </c>
      <c r="J277" s="24">
        <v>0</v>
      </c>
      <c r="K277" s="26"/>
      <c r="L277" s="36">
        <v>1</v>
      </c>
      <c r="M277" s="28">
        <v>97850</v>
      </c>
      <c r="N277" s="37" t="s">
        <v>34</v>
      </c>
      <c r="Q277" s="30"/>
      <c r="T277" s="31"/>
      <c r="U277" s="32"/>
    </row>
    <row r="278" spans="1:21">
      <c r="A278" s="18">
        <f t="shared" si="74"/>
        <v>213</v>
      </c>
      <c r="B278" s="49" t="s">
        <v>429</v>
      </c>
      <c r="C278" s="50" t="s">
        <v>430</v>
      </c>
      <c r="D278" s="19">
        <v>612</v>
      </c>
      <c r="E278" s="22" t="s">
        <v>436</v>
      </c>
      <c r="F278" s="23">
        <f t="shared" si="73"/>
        <v>227</v>
      </c>
      <c r="G278" s="23"/>
      <c r="H278" s="24">
        <v>227</v>
      </c>
      <c r="I278" s="24">
        <v>0</v>
      </c>
      <c r="J278" s="24">
        <v>0</v>
      </c>
      <c r="K278" s="26"/>
      <c r="L278" s="36">
        <v>1</v>
      </c>
      <c r="M278" s="28">
        <v>97850</v>
      </c>
      <c r="N278" s="37" t="s">
        <v>34</v>
      </c>
      <c r="Q278" s="30"/>
      <c r="T278" s="31"/>
      <c r="U278" s="32"/>
    </row>
    <row r="279" spans="1:21">
      <c r="A279" s="18">
        <f t="shared" si="74"/>
        <v>214</v>
      </c>
      <c r="B279" s="49" t="s">
        <v>429</v>
      </c>
      <c r="C279" s="50" t="s">
        <v>430</v>
      </c>
      <c r="D279" s="108" t="s">
        <v>437</v>
      </c>
      <c r="E279" s="109" t="s">
        <v>438</v>
      </c>
      <c r="F279" s="23">
        <f t="shared" si="73"/>
        <v>106</v>
      </c>
      <c r="G279" s="23"/>
      <c r="H279" s="110">
        <v>106</v>
      </c>
      <c r="I279" s="24"/>
      <c r="J279" s="24"/>
      <c r="K279" s="26"/>
      <c r="L279" s="111">
        <v>1</v>
      </c>
      <c r="M279" s="28">
        <v>97850</v>
      </c>
      <c r="N279" s="37" t="s">
        <v>34</v>
      </c>
      <c r="Q279" s="30"/>
      <c r="T279" s="31"/>
      <c r="U279" s="32"/>
    </row>
    <row r="280" spans="1:21">
      <c r="A280" s="18">
        <f t="shared" si="74"/>
        <v>215</v>
      </c>
      <c r="B280" s="49" t="s">
        <v>429</v>
      </c>
      <c r="C280" s="50" t="s">
        <v>430</v>
      </c>
      <c r="D280" s="108" t="s">
        <v>439</v>
      </c>
      <c r="E280" s="109" t="s">
        <v>440</v>
      </c>
      <c r="F280" s="23">
        <f t="shared" si="73"/>
        <v>105</v>
      </c>
      <c r="G280" s="23"/>
      <c r="H280" s="110">
        <v>105</v>
      </c>
      <c r="I280" s="24"/>
      <c r="J280" s="24"/>
      <c r="K280" s="26"/>
      <c r="L280" s="112">
        <v>0.5</v>
      </c>
      <c r="M280" s="28">
        <v>76716.7</v>
      </c>
      <c r="N280" s="37" t="s">
        <v>29</v>
      </c>
      <c r="Q280" s="30"/>
      <c r="T280" s="31"/>
      <c r="U280" s="32"/>
    </row>
    <row r="281" spans="1:21">
      <c r="A281" s="18">
        <f t="shared" si="74"/>
        <v>216</v>
      </c>
      <c r="B281" s="49" t="s">
        <v>429</v>
      </c>
      <c r="C281" s="50" t="s">
        <v>430</v>
      </c>
      <c r="D281" s="108" t="s">
        <v>441</v>
      </c>
      <c r="E281" s="113" t="s">
        <v>442</v>
      </c>
      <c r="F281" s="23">
        <f t="shared" si="73"/>
        <v>200</v>
      </c>
      <c r="G281" s="33"/>
      <c r="H281" s="25">
        <v>200</v>
      </c>
      <c r="I281" s="25"/>
      <c r="J281" s="25"/>
      <c r="K281" s="26"/>
      <c r="L281" s="27">
        <v>0.5</v>
      </c>
      <c r="M281" s="28">
        <v>76716.7</v>
      </c>
      <c r="N281" s="37" t="s">
        <v>29</v>
      </c>
      <c r="Q281" s="30"/>
      <c r="T281" s="31"/>
      <c r="U281" s="32"/>
    </row>
    <row r="282" spans="1:21">
      <c r="A282" s="18">
        <f t="shared" si="74"/>
        <v>217</v>
      </c>
      <c r="B282" s="49" t="s">
        <v>429</v>
      </c>
      <c r="C282" s="50" t="s">
        <v>430</v>
      </c>
      <c r="D282" s="19">
        <v>609</v>
      </c>
      <c r="E282" s="22" t="s">
        <v>443</v>
      </c>
      <c r="F282" s="23">
        <f t="shared" si="73"/>
        <v>204</v>
      </c>
      <c r="G282" s="23"/>
      <c r="H282" s="24">
        <v>204</v>
      </c>
      <c r="I282" s="24">
        <v>0</v>
      </c>
      <c r="J282" s="24">
        <v>0</v>
      </c>
      <c r="K282" s="26"/>
      <c r="L282" s="36">
        <v>1</v>
      </c>
      <c r="M282" s="28">
        <v>97850</v>
      </c>
      <c r="N282" s="37" t="s">
        <v>34</v>
      </c>
      <c r="Q282" s="30"/>
      <c r="T282" s="31"/>
      <c r="U282" s="32"/>
    </row>
    <row r="283" spans="1:21">
      <c r="A283" s="18">
        <f t="shared" si="74"/>
        <v>218</v>
      </c>
      <c r="B283" s="49" t="s">
        <v>429</v>
      </c>
      <c r="C283" s="50" t="s">
        <v>430</v>
      </c>
      <c r="D283" s="108" t="s">
        <v>444</v>
      </c>
      <c r="E283" s="22" t="s">
        <v>445</v>
      </c>
      <c r="F283" s="23">
        <f t="shared" si="73"/>
        <v>178</v>
      </c>
      <c r="G283" s="23"/>
      <c r="H283" s="24">
        <v>178</v>
      </c>
      <c r="I283" s="24">
        <v>0</v>
      </c>
      <c r="J283" s="24">
        <v>0</v>
      </c>
      <c r="K283" s="26"/>
      <c r="L283" s="36">
        <v>1</v>
      </c>
      <c r="M283" s="28">
        <v>97850</v>
      </c>
      <c r="N283" s="37" t="s">
        <v>34</v>
      </c>
      <c r="Q283" s="30"/>
      <c r="T283" s="31"/>
      <c r="U283" s="32"/>
    </row>
    <row r="284" spans="1:21">
      <c r="A284" s="18">
        <f t="shared" si="74"/>
        <v>219</v>
      </c>
      <c r="B284" s="49" t="s">
        <v>429</v>
      </c>
      <c r="C284" s="50" t="s">
        <v>430</v>
      </c>
      <c r="D284" s="108" t="s">
        <v>446</v>
      </c>
      <c r="E284" s="22" t="s">
        <v>447</v>
      </c>
      <c r="F284" s="23">
        <f t="shared" si="73"/>
        <v>143</v>
      </c>
      <c r="G284" s="23"/>
      <c r="H284" s="24">
        <v>143</v>
      </c>
      <c r="I284" s="24"/>
      <c r="J284" s="24"/>
      <c r="K284" s="26"/>
      <c r="L284" s="36">
        <v>1</v>
      </c>
      <c r="M284" s="28">
        <v>97850</v>
      </c>
      <c r="N284" s="37" t="s">
        <v>34</v>
      </c>
      <c r="Q284" s="30"/>
      <c r="T284" s="31"/>
      <c r="U284" s="32"/>
    </row>
    <row r="285" spans="1:21" s="45" customFormat="1">
      <c r="A285" s="18">
        <f t="shared" si="74"/>
        <v>220</v>
      </c>
      <c r="B285" s="49" t="s">
        <v>429</v>
      </c>
      <c r="C285" s="50" t="s">
        <v>430</v>
      </c>
      <c r="D285" s="19" t="s">
        <v>448</v>
      </c>
      <c r="E285" s="22" t="s">
        <v>449</v>
      </c>
      <c r="F285" s="23">
        <f t="shared" si="73"/>
        <v>125</v>
      </c>
      <c r="G285" s="23"/>
      <c r="H285" s="24">
        <v>125</v>
      </c>
      <c r="I285" s="24">
        <v>0</v>
      </c>
      <c r="J285" s="24">
        <v>0</v>
      </c>
      <c r="K285" s="26"/>
      <c r="L285" s="36">
        <v>1</v>
      </c>
      <c r="M285" s="28">
        <v>97850</v>
      </c>
      <c r="N285" s="37" t="s">
        <v>34</v>
      </c>
      <c r="P285" s="2"/>
      <c r="Q285" s="30"/>
      <c r="R285" s="2"/>
      <c r="S285" s="2"/>
      <c r="T285" s="31"/>
      <c r="U285" s="32"/>
    </row>
    <row r="286" spans="1:21" s="45" customFormat="1">
      <c r="A286" s="18">
        <f t="shared" si="74"/>
        <v>221</v>
      </c>
      <c r="B286" s="49" t="s">
        <v>429</v>
      </c>
      <c r="C286" s="50" t="s">
        <v>430</v>
      </c>
      <c r="D286" s="19" t="s">
        <v>450</v>
      </c>
      <c r="E286" s="22" t="s">
        <v>451</v>
      </c>
      <c r="F286" s="23">
        <f t="shared" si="73"/>
        <v>105</v>
      </c>
      <c r="G286" s="23"/>
      <c r="H286" s="24">
        <v>105</v>
      </c>
      <c r="I286" s="24"/>
      <c r="J286" s="24"/>
      <c r="K286" s="26"/>
      <c r="L286" s="114">
        <v>0.75</v>
      </c>
      <c r="M286" s="28">
        <v>87283.3</v>
      </c>
      <c r="N286" s="37" t="s">
        <v>29</v>
      </c>
      <c r="P286" s="2"/>
      <c r="Q286" s="30"/>
      <c r="R286" s="2"/>
      <c r="S286" s="2"/>
      <c r="T286" s="31"/>
      <c r="U286" s="32"/>
    </row>
    <row r="287" spans="1:21" s="45" customFormat="1">
      <c r="A287" s="18">
        <f t="shared" si="74"/>
        <v>222</v>
      </c>
      <c r="B287" s="49" t="s">
        <v>429</v>
      </c>
      <c r="C287" s="50" t="s">
        <v>430</v>
      </c>
      <c r="D287" s="19" t="s">
        <v>452</v>
      </c>
      <c r="E287" s="22" t="s">
        <v>453</v>
      </c>
      <c r="F287" s="23">
        <f t="shared" si="73"/>
        <v>108</v>
      </c>
      <c r="G287" s="23"/>
      <c r="H287" s="24">
        <v>108</v>
      </c>
      <c r="I287" s="24"/>
      <c r="J287" s="24"/>
      <c r="K287" s="26"/>
      <c r="L287" s="112">
        <v>0.5</v>
      </c>
      <c r="M287" s="28">
        <v>76716.7</v>
      </c>
      <c r="N287" s="37" t="s">
        <v>29</v>
      </c>
      <c r="P287" s="2"/>
      <c r="Q287" s="30"/>
      <c r="R287" s="2"/>
      <c r="S287" s="2"/>
      <c r="T287" s="31"/>
      <c r="U287" s="32"/>
    </row>
    <row r="288" spans="1:21">
      <c r="A288" s="38"/>
      <c r="B288" s="49" t="s">
        <v>429</v>
      </c>
      <c r="C288" s="50" t="s">
        <v>430</v>
      </c>
      <c r="D288" s="19"/>
      <c r="E288" s="40" t="s">
        <v>51</v>
      </c>
      <c r="F288" s="41">
        <f>SUM(F275:F287)</f>
        <v>1870</v>
      </c>
      <c r="G288" s="41">
        <f t="shared" ref="G288:J288" si="75">SUM(G275:G287)</f>
        <v>0</v>
      </c>
      <c r="H288" s="41">
        <f t="shared" si="75"/>
        <v>1870</v>
      </c>
      <c r="I288" s="41">
        <f t="shared" si="75"/>
        <v>0</v>
      </c>
      <c r="J288" s="41">
        <f t="shared" si="75"/>
        <v>0</v>
      </c>
      <c r="K288" s="41"/>
      <c r="L288" s="42"/>
      <c r="M288" s="43">
        <f>SUM(M275:M287)</f>
        <v>1176950.0999999999</v>
      </c>
      <c r="N288" s="44"/>
      <c r="Q288" s="30"/>
      <c r="T288" s="31"/>
      <c r="U288" s="32"/>
    </row>
    <row r="289" spans="1:21">
      <c r="A289" s="53" t="s">
        <v>454</v>
      </c>
      <c r="B289" s="54"/>
      <c r="C289" s="54"/>
      <c r="D289" s="54"/>
      <c r="E289" s="54"/>
      <c r="F289" s="54"/>
      <c r="G289" s="54"/>
      <c r="H289" s="55"/>
      <c r="I289" s="55"/>
      <c r="J289" s="55"/>
      <c r="K289" s="55"/>
      <c r="L289" s="54"/>
      <c r="M289" s="54"/>
      <c r="N289" s="56"/>
      <c r="Q289" s="30"/>
      <c r="T289" s="31"/>
      <c r="U289" s="32"/>
    </row>
    <row r="290" spans="1:21">
      <c r="A290" s="18">
        <f>A287+1</f>
        <v>223</v>
      </c>
      <c r="B290" s="115" t="s">
        <v>455</v>
      </c>
      <c r="C290" s="116" t="s">
        <v>456</v>
      </c>
      <c r="D290" s="117">
        <v>984</v>
      </c>
      <c r="E290" s="118" t="s">
        <v>457</v>
      </c>
      <c r="F290" s="23">
        <f>SUM(G290:J290)</f>
        <v>214</v>
      </c>
      <c r="G290" s="23"/>
      <c r="H290" s="24">
        <v>214</v>
      </c>
      <c r="I290" s="24">
        <v>0</v>
      </c>
      <c r="J290" s="24">
        <v>0</v>
      </c>
      <c r="K290" s="26"/>
      <c r="L290" s="52">
        <v>0.5</v>
      </c>
      <c r="M290" s="78">
        <v>76716.7</v>
      </c>
      <c r="N290" s="37" t="s">
        <v>29</v>
      </c>
      <c r="Q290" s="30"/>
      <c r="T290" s="31"/>
      <c r="U290" s="32"/>
    </row>
    <row r="291" spans="1:21">
      <c r="A291" s="18">
        <f>A290+1</f>
        <v>224</v>
      </c>
      <c r="B291" s="115" t="s">
        <v>455</v>
      </c>
      <c r="C291" s="50" t="s">
        <v>456</v>
      </c>
      <c r="D291" s="19">
        <v>988</v>
      </c>
      <c r="E291" s="22" t="s">
        <v>458</v>
      </c>
      <c r="F291" s="23">
        <f t="shared" ref="F291:F295" si="76">SUM(G291:J291)</f>
        <v>155</v>
      </c>
      <c r="G291" s="23"/>
      <c r="H291" s="24">
        <v>155</v>
      </c>
      <c r="I291" s="24">
        <v>0</v>
      </c>
      <c r="J291" s="24">
        <v>0</v>
      </c>
      <c r="K291" s="26"/>
      <c r="L291" s="52">
        <v>0.5</v>
      </c>
      <c r="M291" s="28">
        <v>76716.7</v>
      </c>
      <c r="N291" s="37" t="s">
        <v>29</v>
      </c>
      <c r="Q291" s="30"/>
      <c r="T291" s="31"/>
      <c r="U291" s="32"/>
    </row>
    <row r="292" spans="1:21">
      <c r="A292" s="18">
        <f t="shared" ref="A292:A295" si="77">A291+1</f>
        <v>225</v>
      </c>
      <c r="B292" s="49" t="s">
        <v>455</v>
      </c>
      <c r="C292" s="50" t="s">
        <v>456</v>
      </c>
      <c r="D292" s="19">
        <v>989</v>
      </c>
      <c r="E292" s="22" t="s">
        <v>459</v>
      </c>
      <c r="F292" s="23">
        <f t="shared" si="76"/>
        <v>519</v>
      </c>
      <c r="G292" s="23"/>
      <c r="H292" s="24">
        <v>519</v>
      </c>
      <c r="I292" s="24">
        <v>0</v>
      </c>
      <c r="J292" s="24">
        <v>0</v>
      </c>
      <c r="K292" s="26"/>
      <c r="L292" s="36">
        <v>1</v>
      </c>
      <c r="M292" s="28">
        <v>97850</v>
      </c>
      <c r="N292" s="37" t="s">
        <v>34</v>
      </c>
      <c r="Q292" s="30"/>
      <c r="T292" s="31"/>
      <c r="U292" s="32"/>
    </row>
    <row r="293" spans="1:21">
      <c r="A293" s="18">
        <f t="shared" si="77"/>
        <v>226</v>
      </c>
      <c r="B293" s="49" t="s">
        <v>455</v>
      </c>
      <c r="C293" s="50" t="s">
        <v>456</v>
      </c>
      <c r="D293" s="119" t="s">
        <v>460</v>
      </c>
      <c r="E293" s="120" t="s">
        <v>461</v>
      </c>
      <c r="F293" s="23">
        <f t="shared" si="76"/>
        <v>280</v>
      </c>
      <c r="G293" s="23"/>
      <c r="H293" s="24">
        <v>280</v>
      </c>
      <c r="I293" s="24"/>
      <c r="J293" s="24"/>
      <c r="K293" s="26"/>
      <c r="L293" s="36">
        <v>1</v>
      </c>
      <c r="M293" s="28">
        <v>97850</v>
      </c>
      <c r="N293" s="37" t="s">
        <v>34</v>
      </c>
      <c r="Q293" s="30"/>
      <c r="T293" s="31"/>
      <c r="U293" s="32"/>
    </row>
    <row r="294" spans="1:21">
      <c r="A294" s="18">
        <f t="shared" si="77"/>
        <v>227</v>
      </c>
      <c r="B294" s="49" t="s">
        <v>455</v>
      </c>
      <c r="C294" s="50" t="s">
        <v>456</v>
      </c>
      <c r="D294" s="84" t="s">
        <v>462</v>
      </c>
      <c r="E294" s="85" t="s">
        <v>463</v>
      </c>
      <c r="F294" s="23">
        <f t="shared" si="76"/>
        <v>224</v>
      </c>
      <c r="G294" s="23"/>
      <c r="H294" s="24">
        <v>224</v>
      </c>
      <c r="I294" s="24"/>
      <c r="J294" s="24"/>
      <c r="K294" s="26"/>
      <c r="L294" s="36">
        <v>1</v>
      </c>
      <c r="M294" s="28">
        <v>97850</v>
      </c>
      <c r="N294" s="37" t="s">
        <v>34</v>
      </c>
      <c r="Q294" s="30"/>
      <c r="T294" s="31"/>
      <c r="U294" s="32"/>
    </row>
    <row r="295" spans="1:21">
      <c r="A295" s="18">
        <f t="shared" si="77"/>
        <v>228</v>
      </c>
      <c r="B295" s="49" t="s">
        <v>455</v>
      </c>
      <c r="C295" s="50" t="s">
        <v>456</v>
      </c>
      <c r="D295" s="19">
        <v>992</v>
      </c>
      <c r="E295" s="22" t="s">
        <v>464</v>
      </c>
      <c r="F295" s="23">
        <f t="shared" si="76"/>
        <v>317</v>
      </c>
      <c r="G295" s="23"/>
      <c r="H295" s="24">
        <v>317</v>
      </c>
      <c r="I295" s="24">
        <v>0</v>
      </c>
      <c r="J295" s="24">
        <v>0</v>
      </c>
      <c r="K295" s="26"/>
      <c r="L295" s="36">
        <v>1</v>
      </c>
      <c r="M295" s="28">
        <v>97850</v>
      </c>
      <c r="N295" s="37" t="s">
        <v>34</v>
      </c>
      <c r="Q295" s="30"/>
      <c r="T295" s="31"/>
      <c r="U295" s="32"/>
    </row>
    <row r="296" spans="1:21">
      <c r="A296" s="38"/>
      <c r="B296" s="49" t="s">
        <v>455</v>
      </c>
      <c r="C296" s="50" t="s">
        <v>456</v>
      </c>
      <c r="D296" s="39"/>
      <c r="E296" s="40" t="s">
        <v>51</v>
      </c>
      <c r="F296" s="41">
        <f>SUM(F290:F295)</f>
        <v>1709</v>
      </c>
      <c r="G296" s="41">
        <f t="shared" ref="G296:J296" si="78">SUM(G290:G295)</f>
        <v>0</v>
      </c>
      <c r="H296" s="41">
        <f t="shared" si="78"/>
        <v>1709</v>
      </c>
      <c r="I296" s="41">
        <f t="shared" si="78"/>
        <v>0</v>
      </c>
      <c r="J296" s="41">
        <f t="shared" si="78"/>
        <v>0</v>
      </c>
      <c r="K296" s="41"/>
      <c r="L296" s="42"/>
      <c r="M296" s="43">
        <f>SUM(M290:M295)</f>
        <v>544833.4</v>
      </c>
      <c r="N296" s="44"/>
      <c r="Q296" s="30"/>
      <c r="T296" s="31"/>
      <c r="U296" s="32"/>
    </row>
    <row r="297" spans="1:21">
      <c r="A297" s="53" t="s">
        <v>465</v>
      </c>
      <c r="B297" s="54"/>
      <c r="C297" s="54"/>
      <c r="D297" s="54"/>
      <c r="E297" s="54"/>
      <c r="F297" s="54"/>
      <c r="G297" s="54"/>
      <c r="H297" s="55"/>
      <c r="I297" s="55"/>
      <c r="J297" s="55"/>
      <c r="K297" s="55"/>
      <c r="L297" s="54"/>
      <c r="M297" s="54"/>
      <c r="N297" s="56"/>
      <c r="Q297" s="30"/>
      <c r="T297" s="31"/>
      <c r="U297" s="32"/>
    </row>
    <row r="298" spans="1:21">
      <c r="A298" s="18">
        <f>A295+1</f>
        <v>229</v>
      </c>
      <c r="B298" s="49" t="s">
        <v>466</v>
      </c>
      <c r="C298" s="50" t="s">
        <v>467</v>
      </c>
      <c r="D298" s="19">
        <v>660</v>
      </c>
      <c r="E298" s="22" t="s">
        <v>121</v>
      </c>
      <c r="F298" s="23">
        <f t="shared" ref="F298:F302" si="79">SUM(G298:J298)</f>
        <v>363</v>
      </c>
      <c r="G298" s="23"/>
      <c r="H298" s="24">
        <v>363</v>
      </c>
      <c r="I298" s="24">
        <v>0</v>
      </c>
      <c r="J298" s="24">
        <v>0</v>
      </c>
      <c r="K298" s="26"/>
      <c r="L298" s="36">
        <v>1</v>
      </c>
      <c r="M298" s="28">
        <v>97850</v>
      </c>
      <c r="N298" s="37" t="s">
        <v>34</v>
      </c>
      <c r="Q298" s="30"/>
      <c r="T298" s="31"/>
      <c r="U298" s="32"/>
    </row>
    <row r="299" spans="1:21">
      <c r="A299" s="18">
        <f>A298+1</f>
        <v>230</v>
      </c>
      <c r="B299" s="49" t="s">
        <v>466</v>
      </c>
      <c r="C299" s="50" t="s">
        <v>467</v>
      </c>
      <c r="D299" s="19">
        <v>104</v>
      </c>
      <c r="E299" s="22" t="s">
        <v>468</v>
      </c>
      <c r="F299" s="23">
        <f t="shared" si="79"/>
        <v>155</v>
      </c>
      <c r="G299" s="23"/>
      <c r="H299" s="24">
        <v>155</v>
      </c>
      <c r="I299" s="24">
        <v>0</v>
      </c>
      <c r="J299" s="24">
        <v>0</v>
      </c>
      <c r="K299" s="26"/>
      <c r="L299" s="36">
        <v>1</v>
      </c>
      <c r="M299" s="28">
        <v>97850</v>
      </c>
      <c r="N299" s="37" t="s">
        <v>34</v>
      </c>
      <c r="Q299" s="30"/>
      <c r="T299" s="31"/>
      <c r="U299" s="32"/>
    </row>
    <row r="300" spans="1:21">
      <c r="A300" s="18">
        <f t="shared" ref="A300:A302" si="80">A299+1</f>
        <v>231</v>
      </c>
      <c r="B300" s="49" t="s">
        <v>466</v>
      </c>
      <c r="C300" s="50" t="s">
        <v>467</v>
      </c>
      <c r="D300" s="84" t="s">
        <v>469</v>
      </c>
      <c r="E300" s="85" t="s">
        <v>470</v>
      </c>
      <c r="F300" s="23">
        <f t="shared" si="79"/>
        <v>276</v>
      </c>
      <c r="G300" s="23"/>
      <c r="H300" s="24">
        <v>276</v>
      </c>
      <c r="I300" s="24"/>
      <c r="J300" s="24"/>
      <c r="K300" s="26"/>
      <c r="L300" s="36">
        <v>1</v>
      </c>
      <c r="M300" s="28">
        <v>97850</v>
      </c>
      <c r="N300" s="37" t="s">
        <v>34</v>
      </c>
      <c r="Q300" s="30"/>
      <c r="T300" s="31"/>
      <c r="U300" s="32"/>
    </row>
    <row r="301" spans="1:21">
      <c r="A301" s="18">
        <f t="shared" si="80"/>
        <v>232</v>
      </c>
      <c r="B301" s="49" t="s">
        <v>466</v>
      </c>
      <c r="C301" s="50" t="s">
        <v>467</v>
      </c>
      <c r="D301" s="19">
        <v>661</v>
      </c>
      <c r="E301" s="22" t="s">
        <v>471</v>
      </c>
      <c r="F301" s="23">
        <f t="shared" si="79"/>
        <v>289</v>
      </c>
      <c r="G301" s="23"/>
      <c r="H301" s="24">
        <v>289</v>
      </c>
      <c r="I301" s="24">
        <v>0</v>
      </c>
      <c r="J301" s="24">
        <v>0</v>
      </c>
      <c r="K301" s="26"/>
      <c r="L301" s="36">
        <v>1</v>
      </c>
      <c r="M301" s="28">
        <v>97850</v>
      </c>
      <c r="N301" s="37" t="s">
        <v>34</v>
      </c>
      <c r="Q301" s="30"/>
      <c r="T301" s="31"/>
      <c r="U301" s="32"/>
    </row>
    <row r="302" spans="1:21" s="45" customFormat="1">
      <c r="A302" s="18">
        <f t="shared" si="80"/>
        <v>233</v>
      </c>
      <c r="B302" s="49" t="s">
        <v>466</v>
      </c>
      <c r="C302" s="50" t="s">
        <v>467</v>
      </c>
      <c r="D302" s="19">
        <v>106</v>
      </c>
      <c r="E302" s="22" t="s">
        <v>472</v>
      </c>
      <c r="F302" s="23">
        <f t="shared" si="79"/>
        <v>197</v>
      </c>
      <c r="G302" s="23"/>
      <c r="H302" s="24">
        <v>197</v>
      </c>
      <c r="I302" s="24">
        <v>0</v>
      </c>
      <c r="J302" s="24">
        <v>0</v>
      </c>
      <c r="K302" s="26"/>
      <c r="L302" s="36">
        <v>1</v>
      </c>
      <c r="M302" s="28">
        <v>97850</v>
      </c>
      <c r="N302" s="37" t="s">
        <v>34</v>
      </c>
      <c r="P302" s="2"/>
      <c r="Q302" s="30"/>
      <c r="R302" s="2"/>
      <c r="S302" s="2"/>
      <c r="T302" s="31"/>
      <c r="U302" s="32"/>
    </row>
    <row r="303" spans="1:21">
      <c r="A303" s="38"/>
      <c r="B303" s="49" t="s">
        <v>466</v>
      </c>
      <c r="C303" s="50" t="s">
        <v>467</v>
      </c>
      <c r="D303" s="39"/>
      <c r="E303" s="40" t="s">
        <v>51</v>
      </c>
      <c r="F303" s="41">
        <f>SUM(F298:F302)</f>
        <v>1280</v>
      </c>
      <c r="G303" s="41">
        <f t="shared" ref="G303:J303" si="81">SUM(G298:G302)</f>
        <v>0</v>
      </c>
      <c r="H303" s="41">
        <f t="shared" si="81"/>
        <v>1280</v>
      </c>
      <c r="I303" s="41">
        <f t="shared" si="81"/>
        <v>0</v>
      </c>
      <c r="J303" s="41">
        <f t="shared" si="81"/>
        <v>0</v>
      </c>
      <c r="K303" s="41"/>
      <c r="L303" s="42"/>
      <c r="M303" s="43">
        <f>SUM(M298:M302)</f>
        <v>489250</v>
      </c>
      <c r="N303" s="44"/>
      <c r="Q303" s="30"/>
      <c r="T303" s="31"/>
      <c r="U303" s="32"/>
    </row>
    <row r="304" spans="1:21">
      <c r="A304" s="53" t="s">
        <v>473</v>
      </c>
      <c r="B304" s="54"/>
      <c r="C304" s="54"/>
      <c r="D304" s="54"/>
      <c r="E304" s="54"/>
      <c r="F304" s="54"/>
      <c r="G304" s="54"/>
      <c r="H304" s="55"/>
      <c r="I304" s="55"/>
      <c r="J304" s="55"/>
      <c r="K304" s="55"/>
      <c r="L304" s="54"/>
      <c r="M304" s="54"/>
      <c r="N304" s="56"/>
      <c r="Q304" s="30"/>
      <c r="T304" s="31"/>
      <c r="U304" s="32"/>
    </row>
    <row r="305" spans="1:21">
      <c r="A305" s="18">
        <f>A302+1</f>
        <v>234</v>
      </c>
      <c r="B305" s="49" t="s">
        <v>474</v>
      </c>
      <c r="C305" s="50" t="s">
        <v>475</v>
      </c>
      <c r="D305" s="19">
        <v>577</v>
      </c>
      <c r="E305" s="22" t="s">
        <v>476</v>
      </c>
      <c r="F305" s="23">
        <f t="shared" ref="F305:F307" si="82">SUM(G305:J305)</f>
        <v>166</v>
      </c>
      <c r="G305" s="23"/>
      <c r="H305" s="24">
        <v>166</v>
      </c>
      <c r="I305" s="24">
        <v>0</v>
      </c>
      <c r="J305" s="24">
        <v>0</v>
      </c>
      <c r="K305" s="26"/>
      <c r="L305" s="52">
        <v>0.5</v>
      </c>
      <c r="M305" s="28">
        <v>76716.7</v>
      </c>
      <c r="N305" s="37" t="s">
        <v>29</v>
      </c>
      <c r="Q305" s="30"/>
      <c r="T305" s="31"/>
      <c r="U305" s="32"/>
    </row>
    <row r="306" spans="1:21">
      <c r="A306" s="18">
        <f>A305+1</f>
        <v>235</v>
      </c>
      <c r="B306" s="49" t="s">
        <v>474</v>
      </c>
      <c r="C306" s="50" t="s">
        <v>475</v>
      </c>
      <c r="D306" s="19">
        <v>580</v>
      </c>
      <c r="E306" s="22" t="s">
        <v>477</v>
      </c>
      <c r="F306" s="23">
        <f t="shared" si="82"/>
        <v>323</v>
      </c>
      <c r="G306" s="23"/>
      <c r="H306" s="24">
        <v>323</v>
      </c>
      <c r="I306" s="24">
        <v>0</v>
      </c>
      <c r="J306" s="24">
        <v>0</v>
      </c>
      <c r="K306" s="26"/>
      <c r="L306" s="36">
        <v>1</v>
      </c>
      <c r="M306" s="28">
        <v>97850</v>
      </c>
      <c r="N306" s="37" t="s">
        <v>34</v>
      </c>
      <c r="Q306" s="30"/>
      <c r="T306" s="31"/>
      <c r="U306" s="32"/>
    </row>
    <row r="307" spans="1:21" s="45" customFormat="1">
      <c r="A307" s="18">
        <f>A306+1</f>
        <v>236</v>
      </c>
      <c r="B307" s="49" t="s">
        <v>474</v>
      </c>
      <c r="C307" s="50" t="s">
        <v>475</v>
      </c>
      <c r="D307" s="19" t="s">
        <v>478</v>
      </c>
      <c r="E307" s="83" t="s">
        <v>479</v>
      </c>
      <c r="F307" s="23">
        <f t="shared" si="82"/>
        <v>139</v>
      </c>
      <c r="G307" s="23"/>
      <c r="H307" s="24">
        <v>139</v>
      </c>
      <c r="I307" s="24">
        <v>0</v>
      </c>
      <c r="J307" s="24">
        <v>0</v>
      </c>
      <c r="K307" s="26"/>
      <c r="L307" s="36">
        <v>1</v>
      </c>
      <c r="M307" s="28">
        <v>97850</v>
      </c>
      <c r="N307" s="37" t="s">
        <v>34</v>
      </c>
      <c r="P307" s="2"/>
      <c r="Q307" s="30"/>
      <c r="R307" s="2"/>
      <c r="S307" s="2"/>
      <c r="T307" s="31"/>
      <c r="U307" s="32"/>
    </row>
    <row r="308" spans="1:21">
      <c r="A308" s="38"/>
      <c r="B308" s="49" t="s">
        <v>474</v>
      </c>
      <c r="C308" s="50" t="s">
        <v>475</v>
      </c>
      <c r="D308" s="19"/>
      <c r="E308" s="40" t="s">
        <v>51</v>
      </c>
      <c r="F308" s="41">
        <f>SUM(F305:F307)</f>
        <v>628</v>
      </c>
      <c r="G308" s="41">
        <f t="shared" ref="G308:J308" si="83">SUM(G305:G307)</f>
        <v>0</v>
      </c>
      <c r="H308" s="41">
        <f t="shared" si="83"/>
        <v>628</v>
      </c>
      <c r="I308" s="41">
        <f t="shared" si="83"/>
        <v>0</v>
      </c>
      <c r="J308" s="41">
        <f t="shared" si="83"/>
        <v>0</v>
      </c>
      <c r="K308" s="41"/>
      <c r="L308" s="42"/>
      <c r="M308" s="43">
        <f>SUM(M305:M307)</f>
        <v>272416.7</v>
      </c>
      <c r="N308" s="44"/>
      <c r="Q308" s="30"/>
      <c r="T308" s="31"/>
      <c r="U308" s="32"/>
    </row>
    <row r="309" spans="1:21">
      <c r="A309" s="53" t="s">
        <v>480</v>
      </c>
      <c r="B309" s="54"/>
      <c r="C309" s="54"/>
      <c r="D309" s="54"/>
      <c r="E309" s="54"/>
      <c r="F309" s="54"/>
      <c r="G309" s="54"/>
      <c r="H309" s="55"/>
      <c r="I309" s="55"/>
      <c r="J309" s="55"/>
      <c r="K309" s="55"/>
      <c r="L309" s="54"/>
      <c r="M309" s="54"/>
      <c r="N309" s="56"/>
      <c r="Q309" s="30"/>
      <c r="T309" s="31"/>
      <c r="U309" s="32"/>
    </row>
    <row r="310" spans="1:21" s="61" customFormat="1">
      <c r="A310" s="18">
        <f>A307+1</f>
        <v>237</v>
      </c>
      <c r="B310" s="49" t="s">
        <v>481</v>
      </c>
      <c r="C310" s="50" t="s">
        <v>482</v>
      </c>
      <c r="D310" s="84" t="s">
        <v>483</v>
      </c>
      <c r="E310" s="85" t="s">
        <v>484</v>
      </c>
      <c r="F310" s="23">
        <f>SUM(G310:J310)</f>
        <v>217</v>
      </c>
      <c r="G310" s="67"/>
      <c r="H310" s="24">
        <v>217</v>
      </c>
      <c r="I310" s="68"/>
      <c r="J310" s="68"/>
      <c r="K310" s="68"/>
      <c r="L310" s="36">
        <v>1</v>
      </c>
      <c r="M310" s="28">
        <v>97850</v>
      </c>
      <c r="N310" s="37" t="s">
        <v>34</v>
      </c>
      <c r="P310" s="2"/>
      <c r="Q310" s="30"/>
      <c r="R310" s="2"/>
      <c r="S310" s="2"/>
      <c r="T310" s="31"/>
      <c r="U310" s="32"/>
    </row>
    <row r="311" spans="1:21">
      <c r="A311" s="18">
        <f>A310+1</f>
        <v>238</v>
      </c>
      <c r="B311" s="49" t="s">
        <v>481</v>
      </c>
      <c r="C311" s="50" t="s">
        <v>482</v>
      </c>
      <c r="D311" s="19">
        <v>853</v>
      </c>
      <c r="E311" s="22" t="s">
        <v>485</v>
      </c>
      <c r="F311" s="23">
        <f t="shared" ref="F311:F317" si="84">SUM(G311:J311)</f>
        <v>348</v>
      </c>
      <c r="G311" s="23"/>
      <c r="H311" s="24">
        <v>348</v>
      </c>
      <c r="I311" s="24">
        <v>0</v>
      </c>
      <c r="J311" s="24">
        <v>0</v>
      </c>
      <c r="K311" s="26"/>
      <c r="L311" s="36">
        <v>1</v>
      </c>
      <c r="M311" s="28">
        <v>97850</v>
      </c>
      <c r="N311" s="37" t="s">
        <v>34</v>
      </c>
      <c r="Q311" s="30"/>
      <c r="T311" s="31"/>
      <c r="U311" s="32"/>
    </row>
    <row r="312" spans="1:21">
      <c r="A312" s="18">
        <f t="shared" ref="A312:A317" si="85">A311+1</f>
        <v>239</v>
      </c>
      <c r="B312" s="49" t="s">
        <v>481</v>
      </c>
      <c r="C312" s="50" t="s">
        <v>482</v>
      </c>
      <c r="D312" s="19">
        <v>852</v>
      </c>
      <c r="E312" s="22" t="s">
        <v>486</v>
      </c>
      <c r="F312" s="23">
        <f t="shared" si="84"/>
        <v>159</v>
      </c>
      <c r="G312" s="23"/>
      <c r="H312" s="24">
        <v>159</v>
      </c>
      <c r="I312" s="24">
        <v>0</v>
      </c>
      <c r="J312" s="24">
        <v>0</v>
      </c>
      <c r="K312" s="26"/>
      <c r="L312" s="36">
        <v>1</v>
      </c>
      <c r="M312" s="28">
        <v>97850</v>
      </c>
      <c r="N312" s="37" t="s">
        <v>34</v>
      </c>
      <c r="Q312" s="30"/>
      <c r="T312" s="31"/>
      <c r="U312" s="32"/>
    </row>
    <row r="313" spans="1:21">
      <c r="A313" s="18">
        <f t="shared" si="85"/>
        <v>240</v>
      </c>
      <c r="B313" s="49" t="s">
        <v>481</v>
      </c>
      <c r="C313" s="50" t="s">
        <v>482</v>
      </c>
      <c r="D313" s="84" t="s">
        <v>487</v>
      </c>
      <c r="E313" s="85" t="s">
        <v>488</v>
      </c>
      <c r="F313" s="23">
        <f t="shared" si="84"/>
        <v>359</v>
      </c>
      <c r="G313" s="23"/>
      <c r="H313" s="24">
        <v>359</v>
      </c>
      <c r="I313" s="24"/>
      <c r="J313" s="24"/>
      <c r="K313" s="26"/>
      <c r="L313" s="52">
        <v>0.5</v>
      </c>
      <c r="M313" s="28">
        <v>76716.7</v>
      </c>
      <c r="N313" s="37" t="s">
        <v>29</v>
      </c>
      <c r="Q313" s="30"/>
      <c r="T313" s="31"/>
      <c r="U313" s="32"/>
    </row>
    <row r="314" spans="1:21">
      <c r="A314" s="18">
        <f t="shared" si="85"/>
        <v>241</v>
      </c>
      <c r="B314" s="49" t="s">
        <v>481</v>
      </c>
      <c r="C314" s="50" t="s">
        <v>482</v>
      </c>
      <c r="D314" s="19">
        <v>858</v>
      </c>
      <c r="E314" s="22" t="s">
        <v>489</v>
      </c>
      <c r="F314" s="23">
        <f t="shared" si="84"/>
        <v>383</v>
      </c>
      <c r="G314" s="23"/>
      <c r="H314" s="24">
        <v>383</v>
      </c>
      <c r="I314" s="24">
        <v>0</v>
      </c>
      <c r="J314" s="24">
        <v>0</v>
      </c>
      <c r="K314" s="26"/>
      <c r="L314" s="36">
        <v>1</v>
      </c>
      <c r="M314" s="28">
        <v>97850</v>
      </c>
      <c r="N314" s="37" t="s">
        <v>34</v>
      </c>
      <c r="Q314" s="30"/>
      <c r="T314" s="31"/>
      <c r="U314" s="32"/>
    </row>
    <row r="315" spans="1:21">
      <c r="A315" s="18">
        <f t="shared" si="85"/>
        <v>242</v>
      </c>
      <c r="B315" s="49" t="s">
        <v>481</v>
      </c>
      <c r="C315" s="50" t="s">
        <v>482</v>
      </c>
      <c r="D315" s="19" t="s">
        <v>490</v>
      </c>
      <c r="E315" s="22" t="s">
        <v>183</v>
      </c>
      <c r="F315" s="23">
        <f t="shared" si="84"/>
        <v>141</v>
      </c>
      <c r="G315" s="23"/>
      <c r="H315" s="24">
        <v>141</v>
      </c>
      <c r="I315" s="24"/>
      <c r="J315" s="24"/>
      <c r="K315" s="26"/>
      <c r="L315" s="36">
        <v>1</v>
      </c>
      <c r="M315" s="28">
        <v>97850</v>
      </c>
      <c r="N315" s="37" t="s">
        <v>34</v>
      </c>
      <c r="Q315" s="30"/>
      <c r="T315" s="31"/>
      <c r="U315" s="32"/>
    </row>
    <row r="316" spans="1:21">
      <c r="A316" s="18">
        <f t="shared" si="85"/>
        <v>243</v>
      </c>
      <c r="B316" s="49" t="s">
        <v>481</v>
      </c>
      <c r="C316" s="50" t="s">
        <v>482</v>
      </c>
      <c r="D316" s="19" t="s">
        <v>491</v>
      </c>
      <c r="E316" s="35" t="s">
        <v>492</v>
      </c>
      <c r="F316" s="23">
        <f t="shared" si="84"/>
        <v>333</v>
      </c>
      <c r="G316" s="23"/>
      <c r="H316" s="24">
        <v>333</v>
      </c>
      <c r="I316" s="24"/>
      <c r="J316" s="24"/>
      <c r="K316" s="26"/>
      <c r="L316" s="36">
        <v>1</v>
      </c>
      <c r="M316" s="28">
        <v>97850</v>
      </c>
      <c r="N316" s="37" t="s">
        <v>34</v>
      </c>
      <c r="Q316" s="30"/>
      <c r="T316" s="31"/>
      <c r="U316" s="32"/>
    </row>
    <row r="317" spans="1:21">
      <c r="A317" s="18">
        <f t="shared" si="85"/>
        <v>244</v>
      </c>
      <c r="B317" s="49" t="s">
        <v>481</v>
      </c>
      <c r="C317" s="50" t="s">
        <v>482</v>
      </c>
      <c r="D317" s="19" t="s">
        <v>493</v>
      </c>
      <c r="E317" s="35" t="s">
        <v>494</v>
      </c>
      <c r="F317" s="23">
        <f t="shared" si="84"/>
        <v>483</v>
      </c>
      <c r="G317" s="23"/>
      <c r="H317" s="24">
        <v>483</v>
      </c>
      <c r="I317" s="24"/>
      <c r="J317" s="24"/>
      <c r="K317" s="26"/>
      <c r="L317" s="36">
        <v>1</v>
      </c>
      <c r="M317" s="28">
        <v>97850</v>
      </c>
      <c r="N317" s="37" t="s">
        <v>34</v>
      </c>
      <c r="Q317" s="30"/>
      <c r="T317" s="31"/>
      <c r="U317" s="32"/>
    </row>
    <row r="318" spans="1:21">
      <c r="A318" s="38"/>
      <c r="B318" s="49" t="s">
        <v>481</v>
      </c>
      <c r="C318" s="50" t="s">
        <v>482</v>
      </c>
      <c r="D318" s="39"/>
      <c r="E318" s="40" t="s">
        <v>51</v>
      </c>
      <c r="F318" s="41">
        <f>SUM(F310:F317)</f>
        <v>2423</v>
      </c>
      <c r="G318" s="41">
        <f t="shared" ref="G318:J318" si="86">SUM(G310:G317)</f>
        <v>0</v>
      </c>
      <c r="H318" s="41">
        <f t="shared" si="86"/>
        <v>2423</v>
      </c>
      <c r="I318" s="41">
        <f t="shared" si="86"/>
        <v>0</v>
      </c>
      <c r="J318" s="41">
        <f t="shared" si="86"/>
        <v>0</v>
      </c>
      <c r="K318" s="41"/>
      <c r="L318" s="42"/>
      <c r="M318" s="43">
        <f>SUM(M310:M317)</f>
        <v>761666.7</v>
      </c>
      <c r="N318" s="44"/>
      <c r="Q318" s="30"/>
      <c r="T318" s="31"/>
      <c r="U318" s="32"/>
    </row>
    <row r="319" spans="1:21">
      <c r="A319" s="53" t="s">
        <v>495</v>
      </c>
      <c r="B319" s="54"/>
      <c r="C319" s="54"/>
      <c r="D319" s="54"/>
      <c r="E319" s="54"/>
      <c r="F319" s="54"/>
      <c r="G319" s="54"/>
      <c r="H319" s="55"/>
      <c r="I319" s="55"/>
      <c r="J319" s="55"/>
      <c r="K319" s="55"/>
      <c r="L319" s="54"/>
      <c r="M319" s="54"/>
      <c r="N319" s="56"/>
      <c r="Q319" s="30"/>
      <c r="T319" s="31"/>
      <c r="U319" s="32"/>
    </row>
    <row r="320" spans="1:21">
      <c r="A320" s="18">
        <f>A317+1</f>
        <v>245</v>
      </c>
      <c r="B320" s="49" t="s">
        <v>496</v>
      </c>
      <c r="C320" s="50" t="s">
        <v>497</v>
      </c>
      <c r="D320" s="19" t="s">
        <v>498</v>
      </c>
      <c r="E320" s="121" t="s">
        <v>499</v>
      </c>
      <c r="F320" s="23">
        <f>SUM(G320:J320)</f>
        <v>275</v>
      </c>
      <c r="G320" s="23"/>
      <c r="H320" s="24">
        <v>275</v>
      </c>
      <c r="I320" s="24">
        <v>0</v>
      </c>
      <c r="J320" s="24">
        <v>0</v>
      </c>
      <c r="K320" s="26"/>
      <c r="L320" s="36">
        <v>1</v>
      </c>
      <c r="M320" s="28">
        <v>97850</v>
      </c>
      <c r="N320" s="37" t="s">
        <v>34</v>
      </c>
      <c r="Q320" s="30"/>
      <c r="T320" s="31"/>
      <c r="U320" s="32"/>
    </row>
    <row r="321" spans="1:21">
      <c r="A321" s="18">
        <f>A320+1</f>
        <v>246</v>
      </c>
      <c r="B321" s="49" t="s">
        <v>496</v>
      </c>
      <c r="C321" s="50" t="s">
        <v>497</v>
      </c>
      <c r="D321" s="84" t="s">
        <v>500</v>
      </c>
      <c r="E321" s="85" t="s">
        <v>501</v>
      </c>
      <c r="F321" s="23">
        <f t="shared" ref="F321:F328" si="87">SUM(G321:J321)</f>
        <v>256</v>
      </c>
      <c r="G321" s="23"/>
      <c r="H321" s="24">
        <v>256</v>
      </c>
      <c r="I321" s="24"/>
      <c r="J321" s="24"/>
      <c r="K321" s="26"/>
      <c r="L321" s="42">
        <v>0.25</v>
      </c>
      <c r="M321" s="28">
        <v>66158.3</v>
      </c>
      <c r="N321" s="37" t="s">
        <v>29</v>
      </c>
      <c r="Q321" s="30"/>
      <c r="T321" s="31"/>
      <c r="U321" s="32"/>
    </row>
    <row r="322" spans="1:21">
      <c r="A322" s="18">
        <f t="shared" ref="A322:A328" si="88">A321+1</f>
        <v>247</v>
      </c>
      <c r="B322" s="49" t="s">
        <v>496</v>
      </c>
      <c r="C322" s="50" t="s">
        <v>497</v>
      </c>
      <c r="D322" s="19" t="s">
        <v>502</v>
      </c>
      <c r="E322" s="121" t="s">
        <v>503</v>
      </c>
      <c r="F322" s="23">
        <f t="shared" si="87"/>
        <v>759</v>
      </c>
      <c r="G322" s="23"/>
      <c r="H322" s="24">
        <v>759</v>
      </c>
      <c r="I322" s="24">
        <v>0</v>
      </c>
      <c r="J322" s="24">
        <v>0</v>
      </c>
      <c r="K322" s="26"/>
      <c r="L322" s="36">
        <v>1</v>
      </c>
      <c r="M322" s="28">
        <v>97850</v>
      </c>
      <c r="N322" s="37" t="s">
        <v>34</v>
      </c>
      <c r="Q322" s="30"/>
      <c r="T322" s="31"/>
      <c r="U322" s="32"/>
    </row>
    <row r="323" spans="1:21">
      <c r="A323" s="18">
        <f t="shared" si="88"/>
        <v>248</v>
      </c>
      <c r="B323" s="49" t="s">
        <v>496</v>
      </c>
      <c r="C323" s="50" t="s">
        <v>497</v>
      </c>
      <c r="D323" s="19">
        <v>498</v>
      </c>
      <c r="E323" s="121" t="s">
        <v>457</v>
      </c>
      <c r="F323" s="23">
        <f t="shared" si="87"/>
        <v>750</v>
      </c>
      <c r="G323" s="23"/>
      <c r="H323" s="24">
        <v>750</v>
      </c>
      <c r="I323" s="24">
        <v>0</v>
      </c>
      <c r="J323" s="24">
        <v>0</v>
      </c>
      <c r="K323" s="26"/>
      <c r="L323" s="52">
        <v>0.5</v>
      </c>
      <c r="M323" s="28">
        <v>76716.7</v>
      </c>
      <c r="N323" s="37" t="s">
        <v>29</v>
      </c>
      <c r="Q323" s="30"/>
      <c r="T323" s="31"/>
      <c r="U323" s="32"/>
    </row>
    <row r="324" spans="1:21">
      <c r="A324" s="18">
        <f t="shared" si="88"/>
        <v>249</v>
      </c>
      <c r="B324" s="49" t="s">
        <v>496</v>
      </c>
      <c r="C324" s="50" t="s">
        <v>497</v>
      </c>
      <c r="D324" s="84" t="s">
        <v>504</v>
      </c>
      <c r="E324" s="85" t="s">
        <v>505</v>
      </c>
      <c r="F324" s="23">
        <f t="shared" si="87"/>
        <v>473</v>
      </c>
      <c r="G324" s="23"/>
      <c r="H324" s="24">
        <v>473</v>
      </c>
      <c r="I324" s="24"/>
      <c r="J324" s="24"/>
      <c r="K324" s="26"/>
      <c r="L324" s="36">
        <v>1</v>
      </c>
      <c r="M324" s="28">
        <v>97850</v>
      </c>
      <c r="N324" s="37" t="s">
        <v>34</v>
      </c>
      <c r="Q324" s="30"/>
      <c r="T324" s="31"/>
      <c r="U324" s="32"/>
    </row>
    <row r="325" spans="1:21">
      <c r="A325" s="18">
        <f t="shared" si="88"/>
        <v>250</v>
      </c>
      <c r="B325" s="49" t="s">
        <v>496</v>
      </c>
      <c r="C325" s="50" t="s">
        <v>497</v>
      </c>
      <c r="D325" s="84" t="s">
        <v>506</v>
      </c>
      <c r="E325" s="85" t="s">
        <v>159</v>
      </c>
      <c r="F325" s="23">
        <f t="shared" si="87"/>
        <v>223</v>
      </c>
      <c r="G325" s="23"/>
      <c r="H325" s="24">
        <v>223</v>
      </c>
      <c r="I325" s="24"/>
      <c r="J325" s="24"/>
      <c r="K325" s="26"/>
      <c r="L325" s="36">
        <v>1</v>
      </c>
      <c r="M325" s="28">
        <v>97850</v>
      </c>
      <c r="N325" s="37" t="s">
        <v>34</v>
      </c>
      <c r="Q325" s="30"/>
      <c r="T325" s="31"/>
      <c r="U325" s="32"/>
    </row>
    <row r="326" spans="1:21">
      <c r="A326" s="18">
        <f t="shared" si="88"/>
        <v>251</v>
      </c>
      <c r="B326" s="49" t="s">
        <v>496</v>
      </c>
      <c r="C326" s="50" t="s">
        <v>497</v>
      </c>
      <c r="D326" s="122" t="s">
        <v>507</v>
      </c>
      <c r="E326" s="121" t="s">
        <v>508</v>
      </c>
      <c r="F326" s="23">
        <f t="shared" si="87"/>
        <v>263</v>
      </c>
      <c r="G326" s="23"/>
      <c r="H326" s="24">
        <v>263</v>
      </c>
      <c r="I326" s="24">
        <v>0</v>
      </c>
      <c r="J326" s="24">
        <v>0</v>
      </c>
      <c r="K326" s="26"/>
      <c r="L326" s="42">
        <v>0.25</v>
      </c>
      <c r="M326" s="28">
        <v>66158.3</v>
      </c>
      <c r="N326" s="37" t="s">
        <v>29</v>
      </c>
      <c r="Q326" s="30"/>
      <c r="T326" s="31"/>
      <c r="U326" s="32"/>
    </row>
    <row r="327" spans="1:21">
      <c r="A327" s="18">
        <f t="shared" si="88"/>
        <v>252</v>
      </c>
      <c r="B327" s="49" t="s">
        <v>496</v>
      </c>
      <c r="C327" s="50" t="s">
        <v>497</v>
      </c>
      <c r="D327" s="19">
        <v>496</v>
      </c>
      <c r="E327" s="83" t="s">
        <v>509</v>
      </c>
      <c r="F327" s="23">
        <f t="shared" si="87"/>
        <v>416</v>
      </c>
      <c r="G327" s="23"/>
      <c r="H327" s="24">
        <v>416</v>
      </c>
      <c r="I327" s="24"/>
      <c r="J327" s="24"/>
      <c r="K327" s="26"/>
      <c r="L327" s="36">
        <v>1</v>
      </c>
      <c r="M327" s="28">
        <v>97850</v>
      </c>
      <c r="N327" s="37" t="s">
        <v>34</v>
      </c>
      <c r="Q327" s="30"/>
      <c r="T327" s="31"/>
      <c r="U327" s="32"/>
    </row>
    <row r="328" spans="1:21">
      <c r="A328" s="18">
        <f t="shared" si="88"/>
        <v>253</v>
      </c>
      <c r="B328" s="49" t="s">
        <v>496</v>
      </c>
      <c r="C328" s="50" t="s">
        <v>497</v>
      </c>
      <c r="D328" s="84" t="s">
        <v>510</v>
      </c>
      <c r="E328" s="85" t="s">
        <v>511</v>
      </c>
      <c r="F328" s="23">
        <f t="shared" si="87"/>
        <v>367</v>
      </c>
      <c r="G328" s="23"/>
      <c r="H328" s="24">
        <v>367</v>
      </c>
      <c r="I328" s="24"/>
      <c r="J328" s="24"/>
      <c r="K328" s="26"/>
      <c r="L328" s="36">
        <v>1</v>
      </c>
      <c r="M328" s="28">
        <v>97850</v>
      </c>
      <c r="N328" s="37" t="s">
        <v>34</v>
      </c>
      <c r="Q328" s="30"/>
      <c r="T328" s="31"/>
      <c r="U328" s="32"/>
    </row>
    <row r="329" spans="1:21">
      <c r="A329" s="123"/>
      <c r="B329" s="49" t="s">
        <v>496</v>
      </c>
      <c r="C329" s="50" t="s">
        <v>497</v>
      </c>
      <c r="D329" s="124"/>
      <c r="E329" s="125" t="s">
        <v>51</v>
      </c>
      <c r="F329" s="126">
        <f>SUM(F320:F328)</f>
        <v>3782</v>
      </c>
      <c r="G329" s="126">
        <f t="shared" ref="G329:J329" si="89">SUM(G320:G328)</f>
        <v>0</v>
      </c>
      <c r="H329" s="126">
        <f t="shared" si="89"/>
        <v>3782</v>
      </c>
      <c r="I329" s="126">
        <f t="shared" si="89"/>
        <v>0</v>
      </c>
      <c r="J329" s="126">
        <f t="shared" si="89"/>
        <v>0</v>
      </c>
      <c r="K329" s="126"/>
      <c r="L329" s="42"/>
      <c r="M329" s="43">
        <f>SUM(M320:M328)</f>
        <v>796133.3</v>
      </c>
      <c r="N329" s="44"/>
      <c r="Q329" s="30"/>
      <c r="T329" s="31"/>
      <c r="U329" s="32"/>
    </row>
    <row r="330" spans="1:21">
      <c r="A330" s="53" t="s">
        <v>512</v>
      </c>
      <c r="B330" s="54"/>
      <c r="C330" s="54"/>
      <c r="D330" s="54"/>
      <c r="E330" s="54"/>
      <c r="F330" s="54"/>
      <c r="G330" s="54"/>
      <c r="H330" s="55"/>
      <c r="I330" s="55"/>
      <c r="J330" s="55"/>
      <c r="K330" s="55"/>
      <c r="L330" s="54"/>
      <c r="M330" s="54"/>
      <c r="N330" s="56"/>
      <c r="Q330" s="30"/>
      <c r="T330" s="31"/>
      <c r="U330" s="32"/>
    </row>
    <row r="331" spans="1:21" s="61" customFormat="1">
      <c r="A331" s="18">
        <f>A328+1</f>
        <v>254</v>
      </c>
      <c r="B331" s="82" t="s">
        <v>513</v>
      </c>
      <c r="C331" s="127" t="s">
        <v>514</v>
      </c>
      <c r="D331" s="82" t="s">
        <v>515</v>
      </c>
      <c r="E331" s="128" t="s">
        <v>516</v>
      </c>
      <c r="F331" s="23">
        <f>SUM(G331:J331)</f>
        <v>85</v>
      </c>
      <c r="G331" s="23">
        <v>85</v>
      </c>
      <c r="H331" s="129">
        <v>0</v>
      </c>
      <c r="I331" s="25">
        <v>0</v>
      </c>
      <c r="J331" s="25"/>
      <c r="K331" s="26">
        <v>0.38588</v>
      </c>
      <c r="L331" s="130">
        <v>0.5</v>
      </c>
      <c r="M331" s="28">
        <v>25425</v>
      </c>
      <c r="N331" s="29" t="s">
        <v>29</v>
      </c>
      <c r="P331" s="2"/>
      <c r="Q331" s="30"/>
      <c r="R331" s="2"/>
      <c r="S331" s="2"/>
      <c r="T331" s="31"/>
      <c r="U331" s="32"/>
    </row>
    <row r="332" spans="1:21">
      <c r="A332" s="18">
        <f t="shared" ref="A332:A334" si="90">A331+1</f>
        <v>255</v>
      </c>
      <c r="B332" s="82" t="s">
        <v>513</v>
      </c>
      <c r="C332" s="131" t="s">
        <v>512</v>
      </c>
      <c r="D332" s="132" t="s">
        <v>517</v>
      </c>
      <c r="E332" s="133" t="s">
        <v>518</v>
      </c>
      <c r="F332" s="23">
        <f t="shared" ref="F332:F334" si="91">SUM(G332:J332)</f>
        <v>107</v>
      </c>
      <c r="G332" s="23">
        <v>0</v>
      </c>
      <c r="H332" s="134">
        <v>107</v>
      </c>
      <c r="I332" s="24"/>
      <c r="J332" s="24"/>
      <c r="K332" s="26"/>
      <c r="L332" s="135">
        <v>1</v>
      </c>
      <c r="M332" s="78">
        <v>97850</v>
      </c>
      <c r="N332" s="37" t="s">
        <v>34</v>
      </c>
      <c r="Q332" s="30"/>
      <c r="T332" s="31"/>
      <c r="U332" s="32"/>
    </row>
    <row r="333" spans="1:21">
      <c r="A333" s="18">
        <f t="shared" si="90"/>
        <v>256</v>
      </c>
      <c r="B333" s="82" t="s">
        <v>513</v>
      </c>
      <c r="C333" s="131" t="s">
        <v>512</v>
      </c>
      <c r="D333" s="136" t="s">
        <v>519</v>
      </c>
      <c r="E333" s="133" t="s">
        <v>520</v>
      </c>
      <c r="F333" s="23">
        <f t="shared" si="91"/>
        <v>235</v>
      </c>
      <c r="G333" s="23"/>
      <c r="H333" s="134">
        <v>235</v>
      </c>
      <c r="I333" s="24"/>
      <c r="J333" s="24"/>
      <c r="K333" s="26"/>
      <c r="L333" s="36">
        <v>1</v>
      </c>
      <c r="M333" s="28">
        <v>97850</v>
      </c>
      <c r="N333" s="37" t="s">
        <v>34</v>
      </c>
      <c r="Q333" s="30"/>
      <c r="T333" s="31"/>
      <c r="U333" s="32"/>
    </row>
    <row r="334" spans="1:21">
      <c r="A334" s="18">
        <f t="shared" si="90"/>
        <v>257</v>
      </c>
      <c r="B334" s="49" t="s">
        <v>513</v>
      </c>
      <c r="C334" s="50" t="s">
        <v>514</v>
      </c>
      <c r="D334" s="19" t="s">
        <v>521</v>
      </c>
      <c r="E334" s="137" t="s">
        <v>522</v>
      </c>
      <c r="F334" s="23">
        <f t="shared" si="91"/>
        <v>131</v>
      </c>
      <c r="G334" s="23"/>
      <c r="H334" s="24">
        <v>131</v>
      </c>
      <c r="I334" s="24">
        <v>0</v>
      </c>
      <c r="J334" s="24">
        <v>0</v>
      </c>
      <c r="K334" s="26"/>
      <c r="L334" s="36">
        <v>1</v>
      </c>
      <c r="M334" s="28">
        <v>97850</v>
      </c>
      <c r="N334" s="37" t="s">
        <v>34</v>
      </c>
      <c r="Q334" s="30"/>
      <c r="T334" s="31"/>
      <c r="U334" s="32"/>
    </row>
    <row r="335" spans="1:21">
      <c r="A335" s="38"/>
      <c r="B335" s="49" t="s">
        <v>513</v>
      </c>
      <c r="C335" s="50" t="s">
        <v>514</v>
      </c>
      <c r="D335" s="39"/>
      <c r="E335" s="40" t="s">
        <v>51</v>
      </c>
      <c r="F335" s="41">
        <f>SUM(F331:F334)</f>
        <v>558</v>
      </c>
      <c r="G335" s="41">
        <f t="shared" ref="G335:J335" si="92">SUM(G331:G334)</f>
        <v>85</v>
      </c>
      <c r="H335" s="41">
        <f t="shared" si="92"/>
        <v>473</v>
      </c>
      <c r="I335" s="41">
        <f t="shared" si="92"/>
        <v>0</v>
      </c>
      <c r="J335" s="41">
        <f t="shared" si="92"/>
        <v>0</v>
      </c>
      <c r="K335" s="41"/>
      <c r="L335" s="42"/>
      <c r="M335" s="43">
        <f>SUM(M331:M334)</f>
        <v>318975</v>
      </c>
      <c r="N335" s="44"/>
      <c r="Q335" s="30"/>
      <c r="T335" s="31"/>
      <c r="U335" s="32"/>
    </row>
    <row r="336" spans="1:21">
      <c r="A336" s="53" t="s">
        <v>523</v>
      </c>
      <c r="B336" s="54"/>
      <c r="C336" s="54"/>
      <c r="D336" s="54"/>
      <c r="E336" s="54"/>
      <c r="F336" s="54"/>
      <c r="G336" s="54"/>
      <c r="H336" s="55"/>
      <c r="I336" s="55"/>
      <c r="J336" s="55"/>
      <c r="K336" s="55"/>
      <c r="L336" s="54"/>
      <c r="M336" s="54"/>
      <c r="N336" s="56"/>
      <c r="Q336" s="30"/>
      <c r="T336" s="31"/>
      <c r="U336" s="32"/>
    </row>
    <row r="337" spans="1:21">
      <c r="A337" s="18">
        <f>A334+1</f>
        <v>258</v>
      </c>
      <c r="B337" s="49" t="s">
        <v>524</v>
      </c>
      <c r="C337" s="50" t="s">
        <v>525</v>
      </c>
      <c r="D337" s="19">
        <v>487</v>
      </c>
      <c r="E337" s="22" t="s">
        <v>526</v>
      </c>
      <c r="F337" s="23">
        <f t="shared" ref="F337:F339" si="93">SUM(G337:J337)</f>
        <v>269</v>
      </c>
      <c r="G337" s="23"/>
      <c r="H337" s="24">
        <v>269</v>
      </c>
      <c r="I337" s="24">
        <v>0</v>
      </c>
      <c r="J337" s="24">
        <v>0</v>
      </c>
      <c r="K337" s="26"/>
      <c r="L337" s="36">
        <v>1</v>
      </c>
      <c r="M337" s="28">
        <v>97850</v>
      </c>
      <c r="N337" s="37" t="s">
        <v>34</v>
      </c>
      <c r="Q337" s="30"/>
      <c r="T337" s="31"/>
      <c r="U337" s="32"/>
    </row>
    <row r="338" spans="1:21">
      <c r="A338" s="18">
        <f>A337+1</f>
        <v>259</v>
      </c>
      <c r="B338" s="49" t="s">
        <v>524</v>
      </c>
      <c r="C338" s="50" t="s">
        <v>525</v>
      </c>
      <c r="D338" s="19">
        <v>485</v>
      </c>
      <c r="E338" s="22" t="s">
        <v>42</v>
      </c>
      <c r="F338" s="23">
        <f t="shared" si="93"/>
        <v>300</v>
      </c>
      <c r="G338" s="23"/>
      <c r="H338" s="24">
        <v>300</v>
      </c>
      <c r="I338" s="24">
        <v>0</v>
      </c>
      <c r="J338" s="24">
        <v>0</v>
      </c>
      <c r="K338" s="26"/>
      <c r="L338" s="36">
        <v>1</v>
      </c>
      <c r="M338" s="28">
        <v>97850</v>
      </c>
      <c r="N338" s="37" t="s">
        <v>34</v>
      </c>
      <c r="Q338" s="30"/>
      <c r="T338" s="31"/>
      <c r="U338" s="32"/>
    </row>
    <row r="339" spans="1:21" s="45" customFormat="1">
      <c r="A339" s="18">
        <f>A338+1</f>
        <v>260</v>
      </c>
      <c r="B339" s="49" t="s">
        <v>524</v>
      </c>
      <c r="C339" s="50" t="s">
        <v>525</v>
      </c>
      <c r="D339" s="19" t="s">
        <v>527</v>
      </c>
      <c r="E339" s="22" t="s">
        <v>457</v>
      </c>
      <c r="F339" s="23">
        <f t="shared" si="93"/>
        <v>265</v>
      </c>
      <c r="G339" s="23"/>
      <c r="H339" s="24">
        <v>265</v>
      </c>
      <c r="I339" s="24">
        <v>0</v>
      </c>
      <c r="J339" s="24">
        <v>0</v>
      </c>
      <c r="K339" s="26"/>
      <c r="L339" s="52">
        <v>0.5</v>
      </c>
      <c r="M339" s="28">
        <v>76716.7</v>
      </c>
      <c r="N339" s="37" t="s">
        <v>29</v>
      </c>
      <c r="P339" s="2"/>
      <c r="Q339" s="30"/>
      <c r="R339" s="2"/>
      <c r="S339" s="2"/>
      <c r="T339" s="31"/>
      <c r="U339" s="32"/>
    </row>
    <row r="340" spans="1:21">
      <c r="A340" s="38"/>
      <c r="B340" s="63" t="s">
        <v>524</v>
      </c>
      <c r="C340" s="58" t="s">
        <v>525</v>
      </c>
      <c r="D340" s="138"/>
      <c r="E340" s="40" t="s">
        <v>51</v>
      </c>
      <c r="F340" s="41">
        <f>SUM(F337:F339)</f>
        <v>834</v>
      </c>
      <c r="G340" s="41">
        <f t="shared" ref="G340:J340" si="94">SUM(G337:G339)</f>
        <v>0</v>
      </c>
      <c r="H340" s="41">
        <f t="shared" si="94"/>
        <v>834</v>
      </c>
      <c r="I340" s="41">
        <f t="shared" si="94"/>
        <v>0</v>
      </c>
      <c r="J340" s="41">
        <f t="shared" si="94"/>
        <v>0</v>
      </c>
      <c r="K340" s="41"/>
      <c r="L340" s="42"/>
      <c r="M340" s="43">
        <f>SUM(M337:M339)</f>
        <v>272416.7</v>
      </c>
      <c r="N340" s="44"/>
      <c r="Q340" s="30"/>
      <c r="T340" s="31"/>
      <c r="U340" s="32"/>
    </row>
    <row r="341" spans="1:21">
      <c r="A341" s="53" t="s">
        <v>528</v>
      </c>
      <c r="B341" s="54"/>
      <c r="C341" s="54"/>
      <c r="D341" s="54"/>
      <c r="E341" s="54"/>
      <c r="F341" s="54"/>
      <c r="G341" s="54"/>
      <c r="H341" s="55"/>
      <c r="I341" s="55"/>
      <c r="J341" s="55"/>
      <c r="K341" s="55"/>
      <c r="L341" s="54"/>
      <c r="M341" s="54"/>
      <c r="N341" s="56"/>
      <c r="Q341" s="30"/>
      <c r="T341" s="31"/>
      <c r="U341" s="32"/>
    </row>
    <row r="342" spans="1:21">
      <c r="A342" s="18">
        <f>A339+1</f>
        <v>261</v>
      </c>
      <c r="B342" s="49" t="s">
        <v>529</v>
      </c>
      <c r="C342" s="50" t="s">
        <v>530</v>
      </c>
      <c r="D342" s="19">
        <v>566</v>
      </c>
      <c r="E342" s="121" t="s">
        <v>531</v>
      </c>
      <c r="F342" s="23">
        <f>SUM(G342:J342)</f>
        <v>135</v>
      </c>
      <c r="G342" s="23"/>
      <c r="H342" s="24">
        <v>135</v>
      </c>
      <c r="I342" s="24">
        <v>0</v>
      </c>
      <c r="J342" s="24">
        <v>0</v>
      </c>
      <c r="K342" s="26"/>
      <c r="L342" s="36">
        <v>1</v>
      </c>
      <c r="M342" s="28">
        <v>97850</v>
      </c>
      <c r="N342" s="37" t="s">
        <v>34</v>
      </c>
      <c r="Q342" s="30"/>
      <c r="T342" s="31"/>
      <c r="U342" s="32"/>
    </row>
    <row r="343" spans="1:21">
      <c r="A343" s="18">
        <f>A342+1</f>
        <v>262</v>
      </c>
      <c r="B343" s="49" t="s">
        <v>529</v>
      </c>
      <c r="C343" s="50" t="s">
        <v>530</v>
      </c>
      <c r="D343" s="19">
        <v>714</v>
      </c>
      <c r="E343" s="22" t="s">
        <v>532</v>
      </c>
      <c r="F343" s="23">
        <f t="shared" ref="F343:F349" si="95">SUM(G343:J343)</f>
        <v>103</v>
      </c>
      <c r="G343" s="23"/>
      <c r="H343" s="24">
        <v>103</v>
      </c>
      <c r="I343" s="24">
        <v>0</v>
      </c>
      <c r="J343" s="24">
        <v>0</v>
      </c>
      <c r="K343" s="26"/>
      <c r="L343" s="36">
        <v>1</v>
      </c>
      <c r="M343" s="28">
        <v>97850</v>
      </c>
      <c r="N343" s="37" t="s">
        <v>34</v>
      </c>
      <c r="Q343" s="30"/>
      <c r="T343" s="31"/>
      <c r="U343" s="32"/>
    </row>
    <row r="344" spans="1:21">
      <c r="A344" s="18">
        <f t="shared" ref="A344:A349" si="96">A343+1</f>
        <v>263</v>
      </c>
      <c r="B344" s="49" t="s">
        <v>529</v>
      </c>
      <c r="C344" s="50" t="s">
        <v>530</v>
      </c>
      <c r="D344" s="19">
        <v>716</v>
      </c>
      <c r="E344" s="22" t="s">
        <v>336</v>
      </c>
      <c r="F344" s="23">
        <f t="shared" si="95"/>
        <v>252</v>
      </c>
      <c r="G344" s="23"/>
      <c r="H344" s="24">
        <v>252</v>
      </c>
      <c r="I344" s="24">
        <v>0</v>
      </c>
      <c r="J344" s="24">
        <v>0</v>
      </c>
      <c r="K344" s="26"/>
      <c r="L344" s="36">
        <v>1</v>
      </c>
      <c r="M344" s="28">
        <v>97850</v>
      </c>
      <c r="N344" s="37" t="s">
        <v>34</v>
      </c>
      <c r="Q344" s="30"/>
      <c r="T344" s="31"/>
      <c r="U344" s="32"/>
    </row>
    <row r="345" spans="1:21">
      <c r="A345" s="18">
        <f t="shared" si="96"/>
        <v>264</v>
      </c>
      <c r="B345" s="49" t="s">
        <v>529</v>
      </c>
      <c r="C345" s="50" t="s">
        <v>530</v>
      </c>
      <c r="D345" s="19" t="s">
        <v>533</v>
      </c>
      <c r="E345" s="22" t="s">
        <v>534</v>
      </c>
      <c r="F345" s="23">
        <f t="shared" si="95"/>
        <v>184</v>
      </c>
      <c r="G345" s="23"/>
      <c r="H345" s="24">
        <v>184</v>
      </c>
      <c r="I345" s="24"/>
      <c r="J345" s="24"/>
      <c r="K345" s="26"/>
      <c r="L345" s="36">
        <v>1</v>
      </c>
      <c r="M345" s="28">
        <v>97850</v>
      </c>
      <c r="N345" s="37" t="s">
        <v>34</v>
      </c>
      <c r="Q345" s="30"/>
      <c r="T345" s="31"/>
      <c r="U345" s="32"/>
    </row>
    <row r="346" spans="1:21">
      <c r="A346" s="18">
        <f t="shared" si="96"/>
        <v>265</v>
      </c>
      <c r="B346" s="49" t="s">
        <v>529</v>
      </c>
      <c r="C346" s="50" t="s">
        <v>530</v>
      </c>
      <c r="D346" s="19" t="s">
        <v>535</v>
      </c>
      <c r="E346" s="22" t="s">
        <v>536</v>
      </c>
      <c r="F346" s="23">
        <f t="shared" si="95"/>
        <v>96</v>
      </c>
      <c r="G346" s="23">
        <v>96</v>
      </c>
      <c r="H346" s="24">
        <v>0</v>
      </c>
      <c r="I346" s="24"/>
      <c r="J346" s="24"/>
      <c r="K346" s="26">
        <v>0.38588</v>
      </c>
      <c r="L346" s="36">
        <v>1</v>
      </c>
      <c r="M346" s="28">
        <v>37758.300000000003</v>
      </c>
      <c r="N346" s="29" t="s">
        <v>29</v>
      </c>
      <c r="Q346" s="30"/>
      <c r="T346" s="31"/>
      <c r="U346" s="32"/>
    </row>
    <row r="347" spans="1:21">
      <c r="A347" s="18">
        <f t="shared" si="96"/>
        <v>266</v>
      </c>
      <c r="B347" s="49" t="s">
        <v>529</v>
      </c>
      <c r="C347" s="50" t="s">
        <v>530</v>
      </c>
      <c r="D347" s="19" t="s">
        <v>537</v>
      </c>
      <c r="E347" s="22" t="s">
        <v>159</v>
      </c>
      <c r="F347" s="23">
        <f t="shared" si="95"/>
        <v>235</v>
      </c>
      <c r="G347" s="23"/>
      <c r="H347" s="24">
        <v>235</v>
      </c>
      <c r="I347" s="24"/>
      <c r="J347" s="24"/>
      <c r="K347" s="26"/>
      <c r="L347" s="36">
        <v>1</v>
      </c>
      <c r="M347" s="28">
        <v>97850</v>
      </c>
      <c r="N347" s="37" t="s">
        <v>34</v>
      </c>
      <c r="Q347" s="30"/>
      <c r="T347" s="31"/>
      <c r="U347" s="32"/>
    </row>
    <row r="348" spans="1:21" s="61" customFormat="1">
      <c r="A348" s="18">
        <f t="shared" si="96"/>
        <v>267</v>
      </c>
      <c r="B348" s="49" t="s">
        <v>529</v>
      </c>
      <c r="C348" s="58" t="s">
        <v>530</v>
      </c>
      <c r="D348" s="59" t="s">
        <v>538</v>
      </c>
      <c r="E348" s="60" t="s">
        <v>539</v>
      </c>
      <c r="F348" s="23">
        <f t="shared" si="95"/>
        <v>86</v>
      </c>
      <c r="G348" s="33">
        <v>86</v>
      </c>
      <c r="H348" s="25"/>
      <c r="I348" s="25"/>
      <c r="J348" s="25"/>
      <c r="K348" s="26">
        <v>0.38588</v>
      </c>
      <c r="L348" s="34">
        <v>1</v>
      </c>
      <c r="M348" s="28">
        <v>37758.300000000003</v>
      </c>
      <c r="N348" s="29" t="s">
        <v>29</v>
      </c>
      <c r="P348" s="2"/>
      <c r="Q348" s="30"/>
      <c r="R348" s="2"/>
      <c r="S348" s="2"/>
      <c r="T348" s="31"/>
      <c r="U348" s="32"/>
    </row>
    <row r="349" spans="1:21" s="61" customFormat="1">
      <c r="A349" s="18">
        <f t="shared" si="96"/>
        <v>268</v>
      </c>
      <c r="B349" s="49" t="s">
        <v>529</v>
      </c>
      <c r="C349" s="58" t="s">
        <v>530</v>
      </c>
      <c r="D349" s="59" t="s">
        <v>540</v>
      </c>
      <c r="E349" s="60" t="s">
        <v>541</v>
      </c>
      <c r="F349" s="23">
        <f t="shared" si="95"/>
        <v>127</v>
      </c>
      <c r="G349" s="33"/>
      <c r="H349" s="25">
        <v>127</v>
      </c>
      <c r="I349" s="25"/>
      <c r="J349" s="25"/>
      <c r="K349" s="26"/>
      <c r="L349" s="34">
        <v>1</v>
      </c>
      <c r="M349" s="28">
        <v>97850</v>
      </c>
      <c r="N349" s="37" t="s">
        <v>34</v>
      </c>
      <c r="P349" s="2"/>
      <c r="Q349" s="30"/>
      <c r="R349" s="2"/>
      <c r="S349" s="2"/>
      <c r="T349" s="31"/>
      <c r="U349" s="32"/>
    </row>
    <row r="350" spans="1:21">
      <c r="A350" s="38"/>
      <c r="B350" s="49" t="s">
        <v>529</v>
      </c>
      <c r="C350" s="50" t="s">
        <v>530</v>
      </c>
      <c r="D350" s="39"/>
      <c r="E350" s="40" t="s">
        <v>51</v>
      </c>
      <c r="F350" s="41">
        <f>SUM(F342:F349)</f>
        <v>1218</v>
      </c>
      <c r="G350" s="41">
        <f t="shared" ref="G350:J350" si="97">SUM(G342:G348)</f>
        <v>182</v>
      </c>
      <c r="H350" s="41">
        <f>SUM(H342:H349)</f>
        <v>1036</v>
      </c>
      <c r="I350" s="41">
        <f t="shared" si="97"/>
        <v>0</v>
      </c>
      <c r="J350" s="41">
        <f t="shared" si="97"/>
        <v>0</v>
      </c>
      <c r="K350" s="41"/>
      <c r="L350" s="42"/>
      <c r="M350" s="43">
        <f>SUM(M342:M349)</f>
        <v>662616.60000000009</v>
      </c>
      <c r="N350" s="44"/>
      <c r="Q350" s="30"/>
      <c r="T350" s="31"/>
      <c r="U350" s="32"/>
    </row>
    <row r="351" spans="1:21">
      <c r="A351" s="53" t="s">
        <v>542</v>
      </c>
      <c r="B351" s="54"/>
      <c r="C351" s="54"/>
      <c r="D351" s="54"/>
      <c r="E351" s="54"/>
      <c r="F351" s="54"/>
      <c r="G351" s="54"/>
      <c r="H351" s="55"/>
      <c r="I351" s="55"/>
      <c r="J351" s="55"/>
      <c r="K351" s="55"/>
      <c r="L351" s="54"/>
      <c r="M351" s="54"/>
      <c r="N351" s="56"/>
      <c r="Q351" s="30"/>
      <c r="T351" s="31"/>
      <c r="U351" s="32"/>
    </row>
    <row r="352" spans="1:21">
      <c r="A352" s="18">
        <f>A349+1</f>
        <v>269</v>
      </c>
      <c r="B352" s="49" t="s">
        <v>543</v>
      </c>
      <c r="C352" s="50" t="s">
        <v>544</v>
      </c>
      <c r="D352" s="19">
        <v>759</v>
      </c>
      <c r="E352" s="22" t="s">
        <v>545</v>
      </c>
      <c r="F352" s="23">
        <f>SUM(G352:J352)</f>
        <v>251</v>
      </c>
      <c r="G352" s="23"/>
      <c r="H352" s="24">
        <v>251</v>
      </c>
      <c r="I352" s="24">
        <v>0</v>
      </c>
      <c r="J352" s="24">
        <v>0</v>
      </c>
      <c r="K352" s="26"/>
      <c r="L352" s="36">
        <v>1</v>
      </c>
      <c r="M352" s="28">
        <v>97850</v>
      </c>
      <c r="N352" s="37" t="s">
        <v>34</v>
      </c>
      <c r="Q352" s="30"/>
      <c r="T352" s="31"/>
      <c r="U352" s="32"/>
    </row>
    <row r="353" spans="1:21">
      <c r="A353" s="18">
        <f>A352+1</f>
        <v>270</v>
      </c>
      <c r="B353" s="49" t="s">
        <v>543</v>
      </c>
      <c r="C353" s="50" t="s">
        <v>544</v>
      </c>
      <c r="D353" s="19">
        <v>756</v>
      </c>
      <c r="E353" s="22" t="s">
        <v>546</v>
      </c>
      <c r="F353" s="23">
        <f t="shared" ref="F353:F355" si="98">SUM(G353:J353)</f>
        <v>192</v>
      </c>
      <c r="G353" s="23"/>
      <c r="H353" s="24">
        <v>192</v>
      </c>
      <c r="I353" s="24">
        <v>0</v>
      </c>
      <c r="J353" s="24">
        <v>0</v>
      </c>
      <c r="K353" s="26"/>
      <c r="L353" s="36">
        <v>1</v>
      </c>
      <c r="M353" s="28">
        <v>97850</v>
      </c>
      <c r="N353" s="37" t="s">
        <v>34</v>
      </c>
      <c r="Q353" s="30"/>
      <c r="T353" s="31"/>
      <c r="U353" s="32"/>
    </row>
    <row r="354" spans="1:21">
      <c r="A354" s="18">
        <f t="shared" ref="A354:A355" si="99">A353+1</f>
        <v>271</v>
      </c>
      <c r="B354" s="49" t="s">
        <v>543</v>
      </c>
      <c r="C354" s="50" t="s">
        <v>544</v>
      </c>
      <c r="D354" s="19">
        <v>752</v>
      </c>
      <c r="E354" s="22" t="s">
        <v>302</v>
      </c>
      <c r="F354" s="23">
        <f t="shared" si="98"/>
        <v>166</v>
      </c>
      <c r="G354" s="23"/>
      <c r="H354" s="24">
        <v>166</v>
      </c>
      <c r="I354" s="24">
        <v>0</v>
      </c>
      <c r="J354" s="24">
        <v>0</v>
      </c>
      <c r="K354" s="26"/>
      <c r="L354" s="36">
        <v>1</v>
      </c>
      <c r="M354" s="28">
        <v>97850</v>
      </c>
      <c r="N354" s="37" t="s">
        <v>34</v>
      </c>
      <c r="Q354" s="30"/>
      <c r="T354" s="31"/>
      <c r="U354" s="32"/>
    </row>
    <row r="355" spans="1:21" s="45" customFormat="1">
      <c r="A355" s="18">
        <f t="shared" si="99"/>
        <v>272</v>
      </c>
      <c r="B355" s="49" t="s">
        <v>543</v>
      </c>
      <c r="C355" s="50" t="s">
        <v>544</v>
      </c>
      <c r="D355" s="19">
        <v>757</v>
      </c>
      <c r="E355" s="22" t="s">
        <v>547</v>
      </c>
      <c r="F355" s="23">
        <f t="shared" si="98"/>
        <v>162</v>
      </c>
      <c r="G355" s="23"/>
      <c r="H355" s="24">
        <v>162</v>
      </c>
      <c r="I355" s="24">
        <v>0</v>
      </c>
      <c r="J355" s="24">
        <v>0</v>
      </c>
      <c r="K355" s="26"/>
      <c r="L355" s="36">
        <v>1</v>
      </c>
      <c r="M355" s="28">
        <v>97850</v>
      </c>
      <c r="N355" s="37" t="s">
        <v>34</v>
      </c>
      <c r="P355" s="2"/>
      <c r="Q355" s="30"/>
      <c r="R355" s="2"/>
      <c r="S355" s="2"/>
      <c r="T355" s="31"/>
      <c r="U355" s="32"/>
    </row>
    <row r="356" spans="1:21" s="139" customFormat="1">
      <c r="A356" s="38"/>
      <c r="B356" s="49" t="s">
        <v>543</v>
      </c>
      <c r="C356" s="50" t="s">
        <v>544</v>
      </c>
      <c r="D356" s="39"/>
      <c r="E356" s="40" t="s">
        <v>51</v>
      </c>
      <c r="F356" s="41">
        <f>SUM(F352:F355)</f>
        <v>771</v>
      </c>
      <c r="G356" s="41">
        <f t="shared" ref="G356:H356" si="100">SUM(G352:G355)</f>
        <v>0</v>
      </c>
      <c r="H356" s="41">
        <f t="shared" si="100"/>
        <v>771</v>
      </c>
      <c r="I356" s="41">
        <f>SUM(I352:I355)</f>
        <v>0</v>
      </c>
      <c r="J356" s="41">
        <f t="shared" ref="J356" si="101">SUM(J352:J355)</f>
        <v>0</v>
      </c>
      <c r="K356" s="41"/>
      <c r="L356" s="42"/>
      <c r="M356" s="43">
        <f>SUM(M352:M355)</f>
        <v>391400</v>
      </c>
      <c r="N356" s="44"/>
      <c r="P356" s="2"/>
      <c r="Q356" s="30"/>
      <c r="R356" s="2"/>
      <c r="S356" s="2"/>
      <c r="T356" s="31"/>
      <c r="U356" s="32"/>
    </row>
    <row r="357" spans="1:21" ht="14.4" thickBot="1">
      <c r="A357" s="140"/>
      <c r="B357" s="141"/>
      <c r="C357" s="141"/>
      <c r="D357" s="142">
        <v>1000</v>
      </c>
      <c r="E357" s="143" t="s">
        <v>548</v>
      </c>
      <c r="F357" s="144">
        <f>F356+F350+F340+F335+F329+F318+F308+F303+F296+F288+F273+F253+F242+F237+F227+F210+F201+F196+F189+F179+F172+F166+F160+F149+F140+F132+F113+F100+F89+F84+F78+F54+F49+F45+F40+F25</f>
        <v>75845</v>
      </c>
      <c r="G357" s="144">
        <f>G356+G350+G340+G335+G329+G318+G308+G303+G296+G288+G273+G253+G242+G237+G227+G210+G201+G196+G189+G179+G172+G166+G160+G149+G140+G132+G113+G100+G89+G84+G78+G54+G49+G45+G40+G25</f>
        <v>704</v>
      </c>
      <c r="H357" s="144">
        <f>H356+H350+H340+H335+H329+H318+H308+H303+H296+H288+H273+H253+H242+H237+H227+H210+H201+H196+H189+H179+H172+H166+H160+H149+H140+H132+H113+H100+H89+H84+H78+H54+H49+H45+H40+H25</f>
        <v>65463</v>
      </c>
      <c r="I357" s="144">
        <f>I356+I350+I340+I335+I329+I318+I308+I303+I296+I288+I273+I253+I242+I237+I227+I210+I201+I196+I189+I179+I172+I166+I160+I149+I140+I132+I113+I100+I89+I84+I78+I54+I49+I45+I40+I25</f>
        <v>9678</v>
      </c>
      <c r="J357" s="144">
        <f t="shared" ref="J357:M357" si="102">J356+J350+J340+J335+J329+J318+J308+J303+J296+J288+J273+J253+J242+J237+J227+J210+J201+J196+J189+J179+J172+J166+J160+J149+J140+J132+J113+J100+J89+J84+J78+J54+J49+J45+J40+J25</f>
        <v>0</v>
      </c>
      <c r="K357" s="144">
        <f t="shared" si="102"/>
        <v>0</v>
      </c>
      <c r="L357" s="144">
        <f t="shared" si="102"/>
        <v>0</v>
      </c>
      <c r="M357" s="145">
        <f t="shared" si="102"/>
        <v>24547943.199999996</v>
      </c>
      <c r="N357" s="146"/>
      <c r="Q357" s="30"/>
      <c r="T357" s="31"/>
      <c r="U357" s="32"/>
    </row>
    <row r="359" spans="1:21">
      <c r="M359" s="147"/>
    </row>
    <row r="360" spans="1:21">
      <c r="H360" s="30"/>
    </row>
  </sheetData>
  <autoFilter ref="A12:U357"/>
  <mergeCells count="12">
    <mergeCell ref="N9:N11"/>
    <mergeCell ref="F10:F11"/>
    <mergeCell ref="A7:N7"/>
    <mergeCell ref="A9:A11"/>
    <mergeCell ref="B9:B11"/>
    <mergeCell ref="C9:C11"/>
    <mergeCell ref="D9:D11"/>
    <mergeCell ref="E9:E11"/>
    <mergeCell ref="F9:J9"/>
    <mergeCell ref="K9:K11"/>
    <mergeCell ref="L9:L11"/>
    <mergeCell ref="M9:M11"/>
  </mergeCells>
  <conditionalFormatting sqref="E290">
    <cfRule type="expression" dxfId="10" priority="11" stopIfTrue="1">
      <formula>AND(COUNTIF($C$283:$C$289, E290)&gt;1,NOT(ISBLANK(E290)))</formula>
    </cfRule>
  </conditionalFormatting>
  <conditionalFormatting sqref="E290">
    <cfRule type="expression" dxfId="9" priority="10" stopIfTrue="1">
      <formula>AND(COUNTIF($C$306:$C$309, E290)&gt;1,NOT(ISBLANK(E290)))</formula>
    </cfRule>
  </conditionalFormatting>
  <conditionalFormatting sqref="E281">
    <cfRule type="expression" dxfId="8" priority="9" stopIfTrue="1">
      <formula>AND(COUNTIF($C$281:$C$290, E281)&gt;1,NOT(ISBLANK(E281)))</formula>
    </cfRule>
  </conditionalFormatting>
  <conditionalFormatting sqref="E281">
    <cfRule type="expression" dxfId="7" priority="8" stopIfTrue="1">
      <formula>AND(COUNTIF($C$288:$C$299, E281)&gt;1,NOT(ISBLANK(E281)))</formula>
    </cfRule>
  </conditionalFormatting>
  <conditionalFormatting sqref="D275 D279:D281 D283:D284">
    <cfRule type="expression" dxfId="6" priority="7" stopIfTrue="1">
      <formula>AND(COUNTIF($C$278:$C$285, D275)&gt;1,NOT(ISBLANK(D275)))</formula>
    </cfRule>
  </conditionalFormatting>
  <conditionalFormatting sqref="D275 D279:D281 D283:D284">
    <cfRule type="expression" dxfId="5" priority="6" stopIfTrue="1">
      <formula>AND(COUNTIF($C$282:$C$298, D275)&gt;1,NOT(ISBLANK(D275)))</formula>
    </cfRule>
  </conditionalFormatting>
  <conditionalFormatting sqref="E279:E280">
    <cfRule type="expression" dxfId="4" priority="5" stopIfTrue="1">
      <formula>AND(COUNTIF($C$282:$C$296, E279)&gt;1,NOT(ISBLANK(E279)))</formula>
    </cfRule>
  </conditionalFormatting>
  <conditionalFormatting sqref="E185:E186">
    <cfRule type="expression" dxfId="3" priority="4" stopIfTrue="1">
      <formula>AND(COUNTIF($C$196:$C$202, E185)&gt;1,NOT(ISBLANK(E185)))</formula>
    </cfRule>
  </conditionalFormatting>
  <conditionalFormatting sqref="E185:E186">
    <cfRule type="expression" dxfId="2" priority="3" stopIfTrue="1">
      <formula>AND(COUNTIF($C$185:$C$192, E185)&gt;1,NOT(ISBLANK(E185)))</formula>
    </cfRule>
  </conditionalFormatting>
  <conditionalFormatting sqref="E185:E186">
    <cfRule type="expression" dxfId="1" priority="2" stopIfTrue="1">
      <formula>AND(COUNTIF($C$195:$C$201, E185)&gt;1,NOT(ISBLANK(E185)))</formula>
    </cfRule>
  </conditionalFormatting>
  <conditionalFormatting sqref="E185:E186">
    <cfRule type="expression" dxfId="0" priority="1" stopIfTrue="1">
      <formula>AND(COUNTIF($C$180:$C$185, E185)&gt;1,NOT(ISBLANK(E185)))</formula>
    </cfRule>
  </conditionalFormatting>
  <pageMargins left="0.39370078740157483" right="0" top="0" bottom="0.17" header="0.31496062992125984" footer="0.31496062992125984"/>
  <pageSetup paperSize="9" scale="53" fitToHeight="5" orientation="portrait" r:id="rId1"/>
  <rowBreaks count="2" manualBreakCount="2">
    <brk id="100" max="13" man="1"/>
    <brk id="3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  </vt:lpstr>
      <vt:lpstr>'приложение 4  '!Заголовки_для_печати</vt:lpstr>
      <vt:lpstr>'приложение 4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UdinaTN</dc:creator>
  <cp:lastModifiedBy>UdinaTN</cp:lastModifiedBy>
  <cp:lastPrinted>2023-01-27T12:48:17Z</cp:lastPrinted>
  <dcterms:created xsi:type="dcterms:W3CDTF">2023-01-18T14:31:59Z</dcterms:created>
  <dcterms:modified xsi:type="dcterms:W3CDTF">2023-01-30T09:42:53Z</dcterms:modified>
</cp:coreProperties>
</file>